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1115" windowHeight="7935" tabRatio="699" firstSheet="1" activeTab="6"/>
  </bookViews>
  <sheets>
    <sheet name="Incoming data" sheetId="1" r:id="rId1"/>
    <sheet name="Working data" sheetId="2" r:id="rId2"/>
    <sheet name="Chart2" sheetId="3" r:id="rId3"/>
    <sheet name="Chart1" sheetId="4" r:id="rId4"/>
    <sheet name="Milk_quality_graph" sheetId="5" r:id="rId5"/>
    <sheet name="Herd_production_graph" sheetId="6" r:id="rId6"/>
    <sheet name="Output_table" sheetId="7" r:id="rId7"/>
    <sheet name="Sheet1" sheetId="8" r:id="rId8"/>
  </sheets>
  <definedNames/>
  <calcPr fullCalcOnLoad="1"/>
</workbook>
</file>

<file path=xl/sharedStrings.xml><?xml version="1.0" encoding="utf-8"?>
<sst xmlns="http://schemas.openxmlformats.org/spreadsheetml/2006/main" count="32" uniqueCount="30">
  <si>
    <t>Date</t>
  </si>
  <si>
    <t>No.</t>
  </si>
  <si>
    <t>Days</t>
  </si>
  <si>
    <t>Day kg</t>
  </si>
  <si>
    <t>Fat %</t>
  </si>
  <si>
    <t>Prot %</t>
  </si>
  <si>
    <t>Lac %</t>
  </si>
  <si>
    <t>SCC '000</t>
  </si>
  <si>
    <t>SCC %&gt;Limit</t>
  </si>
  <si>
    <t>% not recorded</t>
  </si>
  <si>
    <t>Graphics area</t>
  </si>
  <si>
    <t>Milk quality</t>
  </si>
  <si>
    <t>Herd production</t>
  </si>
  <si>
    <t>No cows in milk</t>
  </si>
  <si>
    <t>Days in milk</t>
  </si>
  <si>
    <t>Av yield</t>
  </si>
  <si>
    <t>Number of milking cows</t>
  </si>
  <si>
    <t>Average litres/cow/day</t>
  </si>
  <si>
    <t>Average daily herd production</t>
  </si>
  <si>
    <t>Recording date</t>
  </si>
  <si>
    <t xml:space="preserve">Average days in milk from </t>
  </si>
  <si>
    <t xml:space="preserve">to </t>
  </si>
  <si>
    <t xml:space="preserve">Assuming a dry period of </t>
  </si>
  <si>
    <t>days</t>
  </si>
  <si>
    <t>The estimated average calving interval for the past 12 months is</t>
  </si>
  <si>
    <t xml:space="preserve">days </t>
  </si>
  <si>
    <t>Most recent butter fat</t>
  </si>
  <si>
    <t>Butter fat before</t>
  </si>
  <si>
    <t xml:space="preserve">Average </t>
  </si>
  <si>
    <t>Correction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</si>
</sst>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809]dd\ mmmm\ yyyy;@"/>
    <numFmt numFmtId="166" formatCode="0.000"/>
    <numFmt numFmtId="167" formatCode="0.0"/>
  </numFmts>
  <fonts count="6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8"/>
      <name val="Arial"/>
      <family val="0"/>
    </font>
    <font>
      <b/>
      <sz val="12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15" fontId="0" fillId="0" borderId="0" xfId="0" applyNumberFormat="1" applyAlignment="1">
      <alignment/>
    </xf>
    <xf numFmtId="2" fontId="0" fillId="0" borderId="0" xfId="0" applyNumberFormat="1" applyAlignment="1">
      <alignment/>
    </xf>
    <xf numFmtId="167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14" fontId="0" fillId="2" borderId="0" xfId="0" applyNumberFormat="1" applyFill="1" applyAlignment="1">
      <alignment/>
    </xf>
    <xf numFmtId="9" fontId="0" fillId="2" borderId="0" xfId="0" applyNumberFormat="1" applyFill="1" applyAlignment="1">
      <alignment/>
    </xf>
    <xf numFmtId="49" fontId="1" fillId="0" borderId="0" xfId="0" applyNumberFormat="1" applyFont="1" applyAlignment="1">
      <alignment horizontal="center"/>
    </xf>
    <xf numFmtId="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49" fontId="1" fillId="3" borderId="1" xfId="0" applyNumberFormat="1" applyFont="1" applyFill="1" applyBorder="1" applyAlignment="1">
      <alignment/>
    </xf>
    <xf numFmtId="15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15" fontId="0" fillId="0" borderId="3" xfId="0" applyNumberFormat="1" applyBorder="1" applyAlignment="1">
      <alignment horizontal="center"/>
    </xf>
    <xf numFmtId="167" fontId="0" fillId="0" borderId="3" xfId="0" applyNumberFormat="1" applyBorder="1" applyAlignment="1">
      <alignment/>
    </xf>
    <xf numFmtId="3" fontId="0" fillId="0" borderId="4" xfId="0" applyNumberFormat="1" applyBorder="1" applyAlignment="1">
      <alignment/>
    </xf>
    <xf numFmtId="15" fontId="0" fillId="0" borderId="5" xfId="0" applyNumberFormat="1" applyBorder="1" applyAlignment="1">
      <alignment/>
    </xf>
    <xf numFmtId="1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15" fontId="0" fillId="0" borderId="7" xfId="0" applyNumberFormat="1" applyBorder="1" applyAlignment="1">
      <alignment/>
    </xf>
    <xf numFmtId="1" fontId="0" fillId="0" borderId="8" xfId="0" applyNumberFormat="1" applyBorder="1" applyAlignment="1">
      <alignment/>
    </xf>
    <xf numFmtId="167" fontId="0" fillId="0" borderId="8" xfId="0" applyNumberFormat="1" applyBorder="1" applyAlignment="1">
      <alignment/>
    </xf>
    <xf numFmtId="2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1" fontId="0" fillId="2" borderId="1" xfId="0" applyNumberFormat="1" applyFont="1" applyFill="1" applyBorder="1" applyAlignment="1">
      <alignment horizontal="center"/>
    </xf>
    <xf numFmtId="1" fontId="0" fillId="0" borderId="1" xfId="0" applyNumberFormat="1" applyBorder="1" applyAlignment="1">
      <alignment/>
    </xf>
    <xf numFmtId="2" fontId="0" fillId="0" borderId="4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15" fontId="0" fillId="0" borderId="5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3" fontId="0" fillId="0" borderId="6" xfId="0" applyNumberFormat="1" applyBorder="1" applyAlignment="1">
      <alignment horizontal="center"/>
    </xf>
    <xf numFmtId="15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67" fontId="0" fillId="0" borderId="8" xfId="0" applyNumberFormat="1" applyBorder="1" applyAlignment="1">
      <alignment horizontal="center"/>
    </xf>
    <xf numFmtId="2" fontId="0" fillId="0" borderId="8" xfId="0" applyNumberFormat="1" applyBorder="1" applyAlignment="1">
      <alignment horizontal="center"/>
    </xf>
    <xf numFmtId="3" fontId="0" fillId="0" borderId="9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'Working data'!$N$3</c:f>
              <c:strCache>
                <c:ptCount val="1"/>
                <c:pt idx="0">
                  <c:v>Fat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cat>
          <c:val>
            <c:numRef>
              <c:f>'Working data'!$N$4:$N$20</c:f>
              <c:numCache>
                <c:ptCount val="17"/>
                <c:pt idx="0">
                  <c:v>2.99</c:v>
                </c:pt>
                <c:pt idx="1">
                  <c:v>3.3</c:v>
                </c:pt>
                <c:pt idx="2">
                  <c:v>3.72</c:v>
                </c:pt>
                <c:pt idx="3">
                  <c:v>4.22</c:v>
                </c:pt>
                <c:pt idx="4">
                  <c:v>3.59</c:v>
                </c:pt>
                <c:pt idx="5">
                  <c:v>4.15</c:v>
                </c:pt>
                <c:pt idx="6">
                  <c:v>3.44</c:v>
                </c:pt>
                <c:pt idx="7">
                  <c:v>3.7</c:v>
                </c:pt>
                <c:pt idx="8">
                  <c:v>3.53</c:v>
                </c:pt>
                <c:pt idx="9">
                  <c:v>3.59</c:v>
                </c:pt>
                <c:pt idx="10">
                  <c:v>3.41</c:v>
                </c:pt>
                <c:pt idx="11">
                  <c:v>3.83</c:v>
                </c:pt>
                <c:pt idx="12">
                  <c:v>3.25</c:v>
                </c:pt>
                <c:pt idx="13">
                  <c:v>4.27</c:v>
                </c:pt>
                <c:pt idx="14">
                  <c:v>3.66</c:v>
                </c:pt>
                <c:pt idx="15">
                  <c:v>3.49</c:v>
                </c:pt>
                <c:pt idx="16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'Working data'!$O$3</c:f>
              <c:strCache>
                <c:ptCount val="1"/>
                <c:pt idx="0">
                  <c:v>Prot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cat>
          <c:val>
            <c:numRef>
              <c:f>'Working data'!$O$4:$O$20</c:f>
              <c:numCache>
                <c:ptCount val="17"/>
                <c:pt idx="0">
                  <c:v>3.17</c:v>
                </c:pt>
                <c:pt idx="1">
                  <c:v>3.18</c:v>
                </c:pt>
                <c:pt idx="2">
                  <c:v>3.36</c:v>
                </c:pt>
                <c:pt idx="3">
                  <c:v>3.31</c:v>
                </c:pt>
                <c:pt idx="4">
                  <c:v>3.38</c:v>
                </c:pt>
                <c:pt idx="5">
                  <c:v>3.27</c:v>
                </c:pt>
                <c:pt idx="6">
                  <c:v>3.33</c:v>
                </c:pt>
                <c:pt idx="7">
                  <c:v>3.36</c:v>
                </c:pt>
                <c:pt idx="8">
                  <c:v>3.32</c:v>
                </c:pt>
                <c:pt idx="9">
                  <c:v>3.08</c:v>
                </c:pt>
                <c:pt idx="10">
                  <c:v>3.08</c:v>
                </c:pt>
                <c:pt idx="11">
                  <c:v>3.07</c:v>
                </c:pt>
                <c:pt idx="12">
                  <c:v>3.11</c:v>
                </c:pt>
                <c:pt idx="13">
                  <c:v>3.13</c:v>
                </c:pt>
                <c:pt idx="14">
                  <c:v>3.18</c:v>
                </c:pt>
                <c:pt idx="15">
                  <c:v>3.16</c:v>
                </c:pt>
                <c:pt idx="16">
                  <c:v>3.2</c:v>
                </c:pt>
              </c:numCache>
            </c:numRef>
          </c:val>
        </c:ser>
        <c:axId val="28244353"/>
        <c:axId val="52872586"/>
      </c:barChart>
      <c:dateAx>
        <c:axId val="28244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872586"/>
        <c:crosses val="autoZero"/>
        <c:auto val="0"/>
        <c:noMultiLvlLbl val="0"/>
      </c:dateAx>
      <c:valAx>
        <c:axId val="528725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2443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'Working data'!$N$3</c:f>
              <c:strCache>
                <c:ptCount val="1"/>
                <c:pt idx="0">
                  <c:v>Fat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cat>
          <c:val>
            <c:numRef>
              <c:f>'Working data'!$N$4:$N$20</c:f>
              <c:numCache>
                <c:ptCount val="17"/>
                <c:pt idx="0">
                  <c:v>2.99</c:v>
                </c:pt>
                <c:pt idx="1">
                  <c:v>3.3</c:v>
                </c:pt>
                <c:pt idx="2">
                  <c:v>3.72</c:v>
                </c:pt>
                <c:pt idx="3">
                  <c:v>4.22</c:v>
                </c:pt>
                <c:pt idx="4">
                  <c:v>3.59</c:v>
                </c:pt>
                <c:pt idx="5">
                  <c:v>4.15</c:v>
                </c:pt>
                <c:pt idx="6">
                  <c:v>3.44</c:v>
                </c:pt>
                <c:pt idx="7">
                  <c:v>3.7</c:v>
                </c:pt>
                <c:pt idx="8">
                  <c:v>3.53</c:v>
                </c:pt>
                <c:pt idx="9">
                  <c:v>3.59</c:v>
                </c:pt>
                <c:pt idx="10">
                  <c:v>3.41</c:v>
                </c:pt>
                <c:pt idx="11">
                  <c:v>3.83</c:v>
                </c:pt>
                <c:pt idx="12">
                  <c:v>3.25</c:v>
                </c:pt>
                <c:pt idx="13">
                  <c:v>4.27</c:v>
                </c:pt>
                <c:pt idx="14">
                  <c:v>3.66</c:v>
                </c:pt>
                <c:pt idx="15">
                  <c:v>3.49</c:v>
                </c:pt>
                <c:pt idx="16">
                  <c:v>3.8</c:v>
                </c:pt>
              </c:numCache>
            </c:numRef>
          </c:val>
        </c:ser>
        <c:ser>
          <c:idx val="1"/>
          <c:order val="1"/>
          <c:tx>
            <c:strRef>
              <c:f>'Working data'!$O$3</c:f>
              <c:strCache>
                <c:ptCount val="1"/>
                <c:pt idx="0">
                  <c:v>Prot %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cat>
          <c:val>
            <c:numRef>
              <c:f>'Working data'!$O$4:$O$20</c:f>
              <c:numCache>
                <c:ptCount val="17"/>
                <c:pt idx="0">
                  <c:v>3.17</c:v>
                </c:pt>
                <c:pt idx="1">
                  <c:v>3.18</c:v>
                </c:pt>
                <c:pt idx="2">
                  <c:v>3.36</c:v>
                </c:pt>
                <c:pt idx="3">
                  <c:v>3.31</c:v>
                </c:pt>
                <c:pt idx="4">
                  <c:v>3.38</c:v>
                </c:pt>
                <c:pt idx="5">
                  <c:v>3.27</c:v>
                </c:pt>
                <c:pt idx="6">
                  <c:v>3.33</c:v>
                </c:pt>
                <c:pt idx="7">
                  <c:v>3.36</c:v>
                </c:pt>
                <c:pt idx="8">
                  <c:v>3.32</c:v>
                </c:pt>
                <c:pt idx="9">
                  <c:v>3.08</c:v>
                </c:pt>
                <c:pt idx="10">
                  <c:v>3.08</c:v>
                </c:pt>
                <c:pt idx="11">
                  <c:v>3.07</c:v>
                </c:pt>
                <c:pt idx="12">
                  <c:v>3.11</c:v>
                </c:pt>
                <c:pt idx="13">
                  <c:v>3.13</c:v>
                </c:pt>
                <c:pt idx="14">
                  <c:v>3.18</c:v>
                </c:pt>
                <c:pt idx="15">
                  <c:v>3.16</c:v>
                </c:pt>
                <c:pt idx="16">
                  <c:v>3.2</c:v>
                </c:pt>
              </c:numCache>
            </c:numRef>
          </c:val>
        </c:ser>
        <c:axId val="6091227"/>
        <c:axId val="54821044"/>
      </c:barChart>
      <c:dateAx>
        <c:axId val="60912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821044"/>
        <c:crosses val="autoZero"/>
        <c:auto val="0"/>
        <c:noMultiLvlLbl val="0"/>
      </c:dateAx>
      <c:valAx>
        <c:axId val="5482104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09122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Milk quality by recording date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5"/>
          <c:w val="0.88525"/>
          <c:h val="0.878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'Working data'!$N$3</c:f>
              <c:strCache>
                <c:ptCount val="1"/>
                <c:pt idx="0">
                  <c:v>Fat %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xVal>
          <c:yVal>
            <c:numRef>
              <c:f>'Working data'!$N$4:$N$20</c:f>
              <c:numCache>
                <c:ptCount val="17"/>
                <c:pt idx="0">
                  <c:v>2.99</c:v>
                </c:pt>
                <c:pt idx="1">
                  <c:v>3.3</c:v>
                </c:pt>
                <c:pt idx="2">
                  <c:v>3.72</c:v>
                </c:pt>
                <c:pt idx="3">
                  <c:v>4.22</c:v>
                </c:pt>
                <c:pt idx="4">
                  <c:v>3.59</c:v>
                </c:pt>
                <c:pt idx="5">
                  <c:v>4.15</c:v>
                </c:pt>
                <c:pt idx="6">
                  <c:v>3.44</c:v>
                </c:pt>
                <c:pt idx="7">
                  <c:v>3.7</c:v>
                </c:pt>
                <c:pt idx="8">
                  <c:v>3.53</c:v>
                </c:pt>
                <c:pt idx="9">
                  <c:v>3.59</c:v>
                </c:pt>
                <c:pt idx="10">
                  <c:v>3.41</c:v>
                </c:pt>
                <c:pt idx="11">
                  <c:v>3.83</c:v>
                </c:pt>
                <c:pt idx="12">
                  <c:v>3.25</c:v>
                </c:pt>
                <c:pt idx="13">
                  <c:v>4.27</c:v>
                </c:pt>
                <c:pt idx="14">
                  <c:v>3.66</c:v>
                </c:pt>
                <c:pt idx="15">
                  <c:v>3.49</c:v>
                </c:pt>
                <c:pt idx="16">
                  <c:v>3.8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'Working data'!$O$3</c:f>
              <c:strCache>
                <c:ptCount val="1"/>
                <c:pt idx="0">
                  <c:v>Prot %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'Working data'!$M$4:$M$20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xVal>
          <c:yVal>
            <c:numRef>
              <c:f>'Working data'!$O$4:$O$20</c:f>
              <c:numCache>
                <c:ptCount val="17"/>
                <c:pt idx="0">
                  <c:v>3.17</c:v>
                </c:pt>
                <c:pt idx="1">
                  <c:v>3.18</c:v>
                </c:pt>
                <c:pt idx="2">
                  <c:v>3.36</c:v>
                </c:pt>
                <c:pt idx="3">
                  <c:v>3.31</c:v>
                </c:pt>
                <c:pt idx="4">
                  <c:v>3.38</c:v>
                </c:pt>
                <c:pt idx="5">
                  <c:v>3.27</c:v>
                </c:pt>
                <c:pt idx="6">
                  <c:v>3.33</c:v>
                </c:pt>
                <c:pt idx="7">
                  <c:v>3.36</c:v>
                </c:pt>
                <c:pt idx="8">
                  <c:v>3.32</c:v>
                </c:pt>
                <c:pt idx="9">
                  <c:v>3.08</c:v>
                </c:pt>
                <c:pt idx="10">
                  <c:v>3.08</c:v>
                </c:pt>
                <c:pt idx="11">
                  <c:v>3.07</c:v>
                </c:pt>
                <c:pt idx="12">
                  <c:v>3.11</c:v>
                </c:pt>
                <c:pt idx="13">
                  <c:v>3.13</c:v>
                </c:pt>
                <c:pt idx="14">
                  <c:v>3.18</c:v>
                </c:pt>
                <c:pt idx="15">
                  <c:v>3.16</c:v>
                </c:pt>
                <c:pt idx="16">
                  <c:v>3.2</c:v>
                </c:pt>
              </c:numCache>
            </c:numRef>
          </c:yVal>
          <c:smooth val="0"/>
        </c:ser>
        <c:axId val="23627349"/>
        <c:axId val="11319550"/>
      </c:scatterChart>
      <c:valAx>
        <c:axId val="23627349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319550"/>
        <c:crossesAt val="2.5"/>
        <c:crossBetween val="midCat"/>
        <c:dispUnits/>
        <c:majorUnit val="30"/>
      </c:valAx>
      <c:valAx>
        <c:axId val="11319550"/>
        <c:scaling>
          <c:orientation val="minMax"/>
          <c:max val="5"/>
          <c:min val="2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in milk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23627349"/>
        <c:crosses val="autoZero"/>
        <c:crossBetween val="midCat"/>
        <c:dispUnits/>
        <c:majorUnit val="0.5"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75525"/>
          <c:y val="0.0205"/>
          <c:w val="0.17225"/>
          <c:h val="0.0715"/>
        </c:manualLayout>
      </c:layout>
      <c:overlay val="0"/>
      <c:spPr>
        <a:solidFill>
          <a:srgbClr val="FFFFCC"/>
        </a:solidFill>
      </c:spPr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Herd production profile</a:t>
            </a:r>
          </a:p>
        </c:rich>
      </c:tx>
      <c:layout>
        <c:manualLayout>
          <c:xMode val="factor"/>
          <c:yMode val="factor"/>
          <c:x val="-0.32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45"/>
          <c:w val="0.923"/>
          <c:h val="0.878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'Working data'!$R$3</c:f>
              <c:strCache>
                <c:ptCount val="1"/>
                <c:pt idx="0">
                  <c:v>No cows in milk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xVal>
            <c:strRef>
              <c:f>'Working data'!$Q$4:$Q$20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xVal>
          <c:yVal>
            <c:numRef>
              <c:f>'Working data'!$R$4:$R$20</c:f>
              <c:numCache>
                <c:ptCount val="17"/>
                <c:pt idx="0">
                  <c:v>268</c:v>
                </c:pt>
                <c:pt idx="1">
                  <c:v>245</c:v>
                </c:pt>
                <c:pt idx="2">
                  <c:v>238</c:v>
                </c:pt>
                <c:pt idx="3">
                  <c:v>221</c:v>
                </c:pt>
                <c:pt idx="4">
                  <c:v>219</c:v>
                </c:pt>
                <c:pt idx="5">
                  <c:v>220</c:v>
                </c:pt>
                <c:pt idx="6">
                  <c:v>221</c:v>
                </c:pt>
                <c:pt idx="7">
                  <c:v>231</c:v>
                </c:pt>
                <c:pt idx="8">
                  <c:v>255</c:v>
                </c:pt>
                <c:pt idx="9">
                  <c:v>252</c:v>
                </c:pt>
                <c:pt idx="10">
                  <c:v>243</c:v>
                </c:pt>
                <c:pt idx="11">
                  <c:v>249</c:v>
                </c:pt>
                <c:pt idx="12">
                  <c:v>236</c:v>
                </c:pt>
                <c:pt idx="13">
                  <c:v>239</c:v>
                </c:pt>
                <c:pt idx="14">
                  <c:v>237</c:v>
                </c:pt>
                <c:pt idx="15">
                  <c:v>233</c:v>
                </c:pt>
                <c:pt idx="16">
                  <c:v>223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'Working data'!$T$3</c:f>
              <c:strCache>
                <c:ptCount val="1"/>
                <c:pt idx="0">
                  <c:v>Days in milk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xVal>
            <c:strRef>
              <c:f>'Working data'!$Q$4:$Q$20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xVal>
          <c:yVal>
            <c:numRef>
              <c:f>'Working data'!$T$4:$T$20</c:f>
              <c:numCache>
                <c:ptCount val="17"/>
                <c:pt idx="0">
                  <c:v>181</c:v>
                </c:pt>
                <c:pt idx="1">
                  <c:v>186</c:v>
                </c:pt>
                <c:pt idx="2">
                  <c:v>191</c:v>
                </c:pt>
                <c:pt idx="3">
                  <c:v>197</c:v>
                </c:pt>
                <c:pt idx="4">
                  <c:v>197</c:v>
                </c:pt>
                <c:pt idx="5">
                  <c:v>212</c:v>
                </c:pt>
                <c:pt idx="6">
                  <c:v>215</c:v>
                </c:pt>
                <c:pt idx="7">
                  <c:v>226</c:v>
                </c:pt>
                <c:pt idx="8">
                  <c:v>227</c:v>
                </c:pt>
                <c:pt idx="9">
                  <c:v>231</c:v>
                </c:pt>
                <c:pt idx="10">
                  <c:v>222</c:v>
                </c:pt>
                <c:pt idx="11">
                  <c:v>214</c:v>
                </c:pt>
                <c:pt idx="12">
                  <c:v>211</c:v>
                </c:pt>
                <c:pt idx="13">
                  <c:v>195</c:v>
                </c:pt>
                <c:pt idx="14">
                  <c:v>190</c:v>
                </c:pt>
                <c:pt idx="15">
                  <c:v>201</c:v>
                </c:pt>
                <c:pt idx="16">
                  <c:v>196</c:v>
                </c:pt>
              </c:numCache>
            </c:numRef>
          </c:yVal>
          <c:smooth val="0"/>
        </c:ser>
        <c:axId val="34767087"/>
        <c:axId val="44468328"/>
      </c:scatterChart>
      <c:scatterChart>
        <c:scatterStyle val="lineMarker"/>
        <c:varyColors val="0"/>
        <c:ser>
          <c:idx val="1"/>
          <c:order val="1"/>
          <c:tx>
            <c:strRef>
              <c:f>'Working data'!$S$3</c:f>
              <c:strCache>
                <c:ptCount val="1"/>
                <c:pt idx="0">
                  <c:v>Av yield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strRef>
              <c:f>'Working data'!$Q$4:$Q$20</c:f>
              <c:strCache>
                <c:ptCount val="17"/>
                <c:pt idx="0">
                  <c:v>39954</c:v>
                </c:pt>
                <c:pt idx="1">
                  <c:v>39917</c:v>
                </c:pt>
                <c:pt idx="2">
                  <c:v>39883</c:v>
                </c:pt>
                <c:pt idx="3">
                  <c:v>39854</c:v>
                </c:pt>
                <c:pt idx="4">
                  <c:v>39833</c:v>
                </c:pt>
                <c:pt idx="5">
                  <c:v>39791</c:v>
                </c:pt>
                <c:pt idx="6">
                  <c:v>39766</c:v>
                </c:pt>
                <c:pt idx="7">
                  <c:v>39738</c:v>
                </c:pt>
                <c:pt idx="8">
                  <c:v>39707</c:v>
                </c:pt>
                <c:pt idx="9">
                  <c:v>39675</c:v>
                </c:pt>
                <c:pt idx="10">
                  <c:v>39646</c:v>
                </c:pt>
                <c:pt idx="11">
                  <c:v>39619</c:v>
                </c:pt>
                <c:pt idx="12">
                  <c:v>39583</c:v>
                </c:pt>
                <c:pt idx="13">
                  <c:v>39552</c:v>
                </c:pt>
                <c:pt idx="14">
                  <c:v>39521</c:v>
                </c:pt>
                <c:pt idx="15">
                  <c:v>39496</c:v>
                </c:pt>
                <c:pt idx="16">
                  <c:v>39468</c:v>
                </c:pt>
              </c:strCache>
            </c:strRef>
          </c:xVal>
          <c:yVal>
            <c:numRef>
              <c:f>'Working data'!$S$4:$S$20</c:f>
              <c:numCache>
                <c:ptCount val="17"/>
                <c:pt idx="0">
                  <c:v>30.88</c:v>
                </c:pt>
                <c:pt idx="1">
                  <c:v>32.98</c:v>
                </c:pt>
                <c:pt idx="2">
                  <c:v>29.01</c:v>
                </c:pt>
                <c:pt idx="3">
                  <c:v>28.66</c:v>
                </c:pt>
                <c:pt idx="4">
                  <c:v>30.02</c:v>
                </c:pt>
                <c:pt idx="5">
                  <c:v>27.74</c:v>
                </c:pt>
                <c:pt idx="6">
                  <c:v>28.32</c:v>
                </c:pt>
                <c:pt idx="7">
                  <c:v>31.82</c:v>
                </c:pt>
                <c:pt idx="8">
                  <c:v>27.92</c:v>
                </c:pt>
                <c:pt idx="9">
                  <c:v>34.17</c:v>
                </c:pt>
                <c:pt idx="10">
                  <c:v>28.35</c:v>
                </c:pt>
                <c:pt idx="11">
                  <c:v>29.44</c:v>
                </c:pt>
                <c:pt idx="12">
                  <c:v>29.71</c:v>
                </c:pt>
                <c:pt idx="13">
                  <c:v>31.44</c:v>
                </c:pt>
                <c:pt idx="14">
                  <c:v>29.71</c:v>
                </c:pt>
                <c:pt idx="15">
                  <c:v>28.97</c:v>
                </c:pt>
                <c:pt idx="16">
                  <c:v>29.7</c:v>
                </c:pt>
              </c:numCache>
            </c:numRef>
          </c:yVal>
          <c:smooth val="0"/>
        </c:ser>
        <c:axId val="64670633"/>
        <c:axId val="45164786"/>
      </c:scatterChart>
      <c:valAx>
        <c:axId val="34767087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4468328"/>
        <c:crosses val="autoZero"/>
        <c:crossBetween val="midCat"/>
        <c:dispUnits/>
        <c:majorUnit val="30"/>
      </c:valAx>
      <c:valAx>
        <c:axId val="4446832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cows or days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CCC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4767087"/>
        <c:crosses val="autoZero"/>
        <c:crossBetween val="midCat"/>
        <c:dispUnits/>
      </c:valAx>
      <c:valAx>
        <c:axId val="64670633"/>
        <c:scaling>
          <c:orientation val="minMax"/>
        </c:scaling>
        <c:axPos val="b"/>
        <c:delete val="1"/>
        <c:majorTickMark val="in"/>
        <c:minorTickMark val="none"/>
        <c:tickLblPos val="nextTo"/>
        <c:crossAx val="45164786"/>
        <c:crosses val="max"/>
        <c:crossBetween val="midCat"/>
        <c:dispUnits/>
      </c:valAx>
      <c:valAx>
        <c:axId val="451647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Liters/day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4670633"/>
        <c:crosses val="max"/>
        <c:crossBetween val="midCat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56675"/>
          <c:y val="0.01225"/>
          <c:w val="0.356"/>
          <c:h val="0.06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50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55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selection activeCell="A2" sqref="A2:H18"/>
    </sheetView>
  </sheetViews>
  <sheetFormatPr defaultColWidth="9.140625" defaultRowHeight="12.75"/>
  <cols>
    <col min="1" max="1" width="12.8515625" style="0" customWidth="1"/>
  </cols>
  <sheetData>
    <row r="1" spans="1:10" ht="12.7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</row>
    <row r="2" spans="1:10" ht="12.75">
      <c r="A2" s="7">
        <v>39954</v>
      </c>
      <c r="B2" s="6">
        <v>268</v>
      </c>
      <c r="C2" s="6">
        <v>181</v>
      </c>
      <c r="D2" s="6">
        <v>30.88</v>
      </c>
      <c r="E2" s="6">
        <v>2.99</v>
      </c>
      <c r="F2" s="6">
        <v>3.17</v>
      </c>
      <c r="G2" s="6">
        <v>4.5</v>
      </c>
      <c r="H2" s="6">
        <v>183</v>
      </c>
      <c r="I2" s="8">
        <v>0.34</v>
      </c>
      <c r="J2" s="8">
        <v>0.05</v>
      </c>
    </row>
    <row r="3" spans="1:10" ht="12.75">
      <c r="A3" s="7">
        <v>39917</v>
      </c>
      <c r="B3" s="6">
        <v>245</v>
      </c>
      <c r="C3" s="6">
        <v>186</v>
      </c>
      <c r="D3" s="6">
        <v>32.98</v>
      </c>
      <c r="E3" s="6">
        <v>3.3</v>
      </c>
      <c r="F3" s="6">
        <v>3.18</v>
      </c>
      <c r="G3" s="6">
        <v>4.5</v>
      </c>
      <c r="H3" s="6">
        <v>360</v>
      </c>
      <c r="I3" s="8">
        <v>0.35</v>
      </c>
      <c r="J3" s="8">
        <v>0.06</v>
      </c>
    </row>
    <row r="4" spans="1:10" ht="12.75">
      <c r="A4" s="7">
        <v>39883</v>
      </c>
      <c r="B4" s="6">
        <v>238</v>
      </c>
      <c r="C4" s="6">
        <v>191</v>
      </c>
      <c r="D4" s="6">
        <v>29.01</v>
      </c>
      <c r="E4" s="6">
        <v>3.72</v>
      </c>
      <c r="F4" s="6">
        <v>3.36</v>
      </c>
      <c r="G4" s="6">
        <v>4.5</v>
      </c>
      <c r="H4" s="6">
        <v>278</v>
      </c>
      <c r="I4" s="8">
        <v>0.36</v>
      </c>
      <c r="J4" s="8">
        <v>0.03</v>
      </c>
    </row>
    <row r="5" spans="1:10" ht="12.75">
      <c r="A5" s="7">
        <v>39854</v>
      </c>
      <c r="B5" s="6">
        <v>221</v>
      </c>
      <c r="C5" s="6">
        <v>197</v>
      </c>
      <c r="D5" s="6">
        <v>28.66</v>
      </c>
      <c r="E5" s="6">
        <v>4.22</v>
      </c>
      <c r="F5" s="6">
        <v>3.31</v>
      </c>
      <c r="G5" s="6">
        <v>4.51</v>
      </c>
      <c r="H5" s="6">
        <v>209</v>
      </c>
      <c r="I5" s="8">
        <v>0.34</v>
      </c>
      <c r="J5" s="8">
        <v>0.04</v>
      </c>
    </row>
    <row r="6" spans="1:10" ht="12.75">
      <c r="A6" s="7">
        <v>39833</v>
      </c>
      <c r="B6" s="6">
        <v>219</v>
      </c>
      <c r="C6" s="6">
        <v>197</v>
      </c>
      <c r="D6" s="6">
        <v>30.02</v>
      </c>
      <c r="E6" s="6">
        <v>3.59</v>
      </c>
      <c r="F6" s="6">
        <v>3.38</v>
      </c>
      <c r="G6" s="6">
        <v>4.5</v>
      </c>
      <c r="H6" s="6">
        <v>230</v>
      </c>
      <c r="I6" s="8">
        <v>0.41</v>
      </c>
      <c r="J6" s="8">
        <v>0.03</v>
      </c>
    </row>
    <row r="7" spans="1:10" ht="12.75">
      <c r="A7" s="7">
        <v>39791</v>
      </c>
      <c r="B7" s="6">
        <v>220</v>
      </c>
      <c r="C7" s="6">
        <v>212</v>
      </c>
      <c r="D7" s="6">
        <v>27.74</v>
      </c>
      <c r="E7" s="6">
        <v>4.15</v>
      </c>
      <c r="F7" s="6">
        <v>3.27</v>
      </c>
      <c r="G7" s="6">
        <v>4.5</v>
      </c>
      <c r="H7" s="6">
        <v>388</v>
      </c>
      <c r="I7" s="8">
        <v>0.33</v>
      </c>
      <c r="J7" s="8">
        <v>0.04</v>
      </c>
    </row>
    <row r="8" spans="1:10" ht="12.75">
      <c r="A8" s="7">
        <v>39766</v>
      </c>
      <c r="B8" s="6">
        <v>221</v>
      </c>
      <c r="C8" s="6">
        <v>215</v>
      </c>
      <c r="D8" s="6">
        <v>28.32</v>
      </c>
      <c r="E8" s="6">
        <v>3.44</v>
      </c>
      <c r="F8" s="6">
        <v>3.33</v>
      </c>
      <c r="G8" s="6">
        <v>4.34</v>
      </c>
      <c r="H8" s="6">
        <v>238</v>
      </c>
      <c r="I8" s="8"/>
      <c r="J8" s="8"/>
    </row>
    <row r="9" spans="1:10" ht="12.75">
      <c r="A9" s="7">
        <v>39738</v>
      </c>
      <c r="B9" s="6">
        <v>231</v>
      </c>
      <c r="C9" s="6">
        <v>226</v>
      </c>
      <c r="D9" s="6">
        <v>31.82</v>
      </c>
      <c r="E9" s="6">
        <v>3.7</v>
      </c>
      <c r="F9" s="6">
        <v>3.36</v>
      </c>
      <c r="G9" s="6">
        <v>4.5</v>
      </c>
      <c r="H9" s="6">
        <v>326</v>
      </c>
      <c r="I9" s="8"/>
      <c r="J9" s="8"/>
    </row>
    <row r="10" spans="1:10" ht="12.75">
      <c r="A10" s="7">
        <v>39707</v>
      </c>
      <c r="B10" s="6">
        <v>255</v>
      </c>
      <c r="C10" s="6">
        <v>227</v>
      </c>
      <c r="D10" s="6">
        <v>27.92</v>
      </c>
      <c r="E10" s="6">
        <v>3.53</v>
      </c>
      <c r="F10" s="6">
        <v>3.32</v>
      </c>
      <c r="G10" s="6">
        <v>4.49</v>
      </c>
      <c r="H10" s="6">
        <v>234</v>
      </c>
      <c r="I10" s="8"/>
      <c r="J10" s="8"/>
    </row>
    <row r="11" spans="1:10" ht="12.75">
      <c r="A11" s="7">
        <v>39675</v>
      </c>
      <c r="B11" s="6">
        <v>252</v>
      </c>
      <c r="C11" s="6">
        <v>231</v>
      </c>
      <c r="D11" s="6">
        <v>34.17</v>
      </c>
      <c r="E11" s="6">
        <v>3.59</v>
      </c>
      <c r="F11" s="6">
        <v>3.08</v>
      </c>
      <c r="G11" s="6">
        <v>4.49</v>
      </c>
      <c r="H11" s="6">
        <v>273</v>
      </c>
      <c r="I11" s="8"/>
      <c r="J11" s="8"/>
    </row>
    <row r="12" spans="1:10" ht="12.75">
      <c r="A12" s="7">
        <v>39646</v>
      </c>
      <c r="B12" s="6">
        <v>243</v>
      </c>
      <c r="C12" s="6">
        <v>222</v>
      </c>
      <c r="D12" s="6">
        <v>28.35</v>
      </c>
      <c r="E12" s="6">
        <v>3.41</v>
      </c>
      <c r="F12" s="6">
        <v>3.08</v>
      </c>
      <c r="G12" s="6">
        <v>4.58</v>
      </c>
      <c r="H12" s="6">
        <v>238</v>
      </c>
      <c r="I12" s="8"/>
      <c r="J12" s="8"/>
    </row>
    <row r="13" spans="1:10" ht="12.75">
      <c r="A13" s="7">
        <v>39619</v>
      </c>
      <c r="B13" s="6">
        <v>249</v>
      </c>
      <c r="C13" s="6">
        <v>214</v>
      </c>
      <c r="D13" s="6">
        <v>29.44</v>
      </c>
      <c r="E13" s="6">
        <v>3.83</v>
      </c>
      <c r="F13" s="6">
        <v>3.07</v>
      </c>
      <c r="G13" s="6">
        <v>4.54</v>
      </c>
      <c r="H13" s="6">
        <v>292</v>
      </c>
      <c r="I13" s="8"/>
      <c r="J13" s="8"/>
    </row>
    <row r="14" spans="1:10" ht="12.75">
      <c r="A14" s="7">
        <v>39583</v>
      </c>
      <c r="B14" s="6">
        <v>236</v>
      </c>
      <c r="C14" s="6">
        <v>211</v>
      </c>
      <c r="D14" s="6">
        <v>29.71</v>
      </c>
      <c r="E14" s="6">
        <v>3.25</v>
      </c>
      <c r="F14" s="6">
        <v>3.11</v>
      </c>
      <c r="G14" s="6">
        <v>4.52</v>
      </c>
      <c r="H14" s="6">
        <v>268</v>
      </c>
      <c r="I14" s="8"/>
      <c r="J14" s="8"/>
    </row>
    <row r="15" spans="1:10" ht="12.75">
      <c r="A15" s="7">
        <v>39552</v>
      </c>
      <c r="B15" s="6">
        <v>239</v>
      </c>
      <c r="C15" s="6">
        <v>195</v>
      </c>
      <c r="D15" s="6">
        <v>31.44</v>
      </c>
      <c r="E15" s="6">
        <v>4.27</v>
      </c>
      <c r="F15" s="6">
        <v>3.13</v>
      </c>
      <c r="G15" s="6">
        <v>4.53</v>
      </c>
      <c r="H15" s="6">
        <v>322</v>
      </c>
      <c r="I15" s="8"/>
      <c r="J15" s="8"/>
    </row>
    <row r="16" spans="1:10" ht="12.75">
      <c r="A16" s="7">
        <v>39521</v>
      </c>
      <c r="B16" s="6">
        <v>237</v>
      </c>
      <c r="C16" s="6">
        <v>190</v>
      </c>
      <c r="D16" s="6">
        <v>29.71</v>
      </c>
      <c r="E16" s="6">
        <v>3.66</v>
      </c>
      <c r="F16" s="6">
        <v>3.18</v>
      </c>
      <c r="G16" s="6">
        <v>4.63</v>
      </c>
      <c r="H16" s="6">
        <v>259</v>
      </c>
      <c r="I16" s="8"/>
      <c r="J16" s="8"/>
    </row>
    <row r="17" spans="1:10" ht="12.75">
      <c r="A17" s="7">
        <v>39496</v>
      </c>
      <c r="B17" s="6">
        <v>233</v>
      </c>
      <c r="C17" s="6">
        <v>201</v>
      </c>
      <c r="D17" s="6">
        <v>28.97</v>
      </c>
      <c r="E17" s="6">
        <v>3.49</v>
      </c>
      <c r="F17" s="6">
        <v>3.16</v>
      </c>
      <c r="G17" s="6">
        <v>4.5</v>
      </c>
      <c r="H17" s="6">
        <v>248</v>
      </c>
      <c r="I17" s="8"/>
      <c r="J17" s="8"/>
    </row>
    <row r="18" spans="1:10" ht="12.75">
      <c r="A18" s="7">
        <v>39468</v>
      </c>
      <c r="B18" s="6">
        <v>223</v>
      </c>
      <c r="C18" s="6">
        <v>196</v>
      </c>
      <c r="D18" s="6">
        <v>29.7</v>
      </c>
      <c r="E18" s="6">
        <v>3.8</v>
      </c>
      <c r="F18" s="6">
        <v>3.2</v>
      </c>
      <c r="G18" s="6">
        <v>4.5</v>
      </c>
      <c r="H18" s="6">
        <v>218</v>
      </c>
      <c r="I18" s="8"/>
      <c r="J18" s="8"/>
    </row>
    <row r="19" spans="1:10" ht="12.75">
      <c r="A19" s="7"/>
      <c r="B19" s="6"/>
      <c r="C19" s="6"/>
      <c r="D19" s="6"/>
      <c r="E19" s="6"/>
      <c r="F19" s="6"/>
      <c r="G19" s="6"/>
      <c r="H19" s="6"/>
      <c r="I19" s="8"/>
      <c r="J19" s="8"/>
    </row>
    <row r="20" spans="1:10" ht="12.75">
      <c r="A20" s="7"/>
      <c r="B20" s="6"/>
      <c r="C20" s="6"/>
      <c r="D20" s="6"/>
      <c r="E20" s="6"/>
      <c r="F20" s="6"/>
      <c r="G20" s="6"/>
      <c r="H20" s="6"/>
      <c r="I20" s="8"/>
      <c r="J20" s="8"/>
    </row>
    <row r="21" spans="1:10" ht="12.75">
      <c r="A21" s="7"/>
      <c r="B21" s="6"/>
      <c r="C21" s="6"/>
      <c r="D21" s="6"/>
      <c r="E21" s="6"/>
      <c r="F21" s="6"/>
      <c r="G21" s="6"/>
      <c r="H21" s="6"/>
      <c r="I21" s="8"/>
      <c r="J21" s="8"/>
    </row>
    <row r="22" spans="1:10" ht="12.75">
      <c r="A22" s="7"/>
      <c r="B22" s="6"/>
      <c r="C22" s="6"/>
      <c r="D22" s="6"/>
      <c r="E22" s="6"/>
      <c r="F22" s="6"/>
      <c r="G22" s="6"/>
      <c r="H22" s="6"/>
      <c r="I22" s="8"/>
      <c r="J22" s="8"/>
    </row>
    <row r="23" spans="1:10" ht="12.75">
      <c r="A23" s="7"/>
      <c r="B23" s="6"/>
      <c r="C23" s="6"/>
      <c r="D23" s="6"/>
      <c r="E23" s="6"/>
      <c r="F23" s="6"/>
      <c r="G23" s="6"/>
      <c r="H23" s="6"/>
      <c r="I23" s="8"/>
      <c r="J23" s="8"/>
    </row>
    <row r="24" spans="1:10" ht="12.75">
      <c r="A24" s="7"/>
      <c r="B24" s="6"/>
      <c r="C24" s="6"/>
      <c r="D24" s="6"/>
      <c r="E24" s="6"/>
      <c r="F24" s="6"/>
      <c r="G24" s="6"/>
      <c r="H24" s="6"/>
      <c r="I24" s="8"/>
      <c r="J24" s="8"/>
    </row>
    <row r="25" spans="1:10" ht="12.75">
      <c r="A25" s="7"/>
      <c r="B25" s="6"/>
      <c r="C25" s="6"/>
      <c r="D25" s="6"/>
      <c r="E25" s="6"/>
      <c r="F25" s="6"/>
      <c r="G25" s="6"/>
      <c r="H25" s="6"/>
      <c r="I25" s="8"/>
      <c r="J25" s="8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6"/>
  <sheetViews>
    <sheetView workbookViewId="0" topLeftCell="H3">
      <selection activeCell="H20" sqref="H20"/>
    </sheetView>
  </sheetViews>
  <sheetFormatPr defaultColWidth="9.140625" defaultRowHeight="12.75"/>
  <cols>
    <col min="2" max="2" width="16.421875" style="0" bestFit="1" customWidth="1"/>
    <col min="13" max="13" width="10.421875" style="0" customWidth="1"/>
    <col min="17" max="17" width="10.28125" style="0" customWidth="1"/>
  </cols>
  <sheetData>
    <row r="1" ht="12.75">
      <c r="M1" t="s">
        <v>10</v>
      </c>
    </row>
    <row r="2" spans="13:17" ht="12.75">
      <c r="M2" t="s">
        <v>11</v>
      </c>
      <c r="Q2" t="s">
        <v>12</v>
      </c>
    </row>
    <row r="3" spans="2:20" ht="12.75">
      <c r="B3" s="5" t="str">
        <f>'Incoming data'!A1</f>
        <v>Date</v>
      </c>
      <c r="C3" s="5" t="str">
        <f>'Incoming data'!B1</f>
        <v>No.</v>
      </c>
      <c r="D3" s="5" t="str">
        <f>'Incoming data'!C1</f>
        <v>Days</v>
      </c>
      <c r="E3" s="5" t="str">
        <f>'Incoming data'!D1</f>
        <v>Day kg</v>
      </c>
      <c r="F3" s="5" t="str">
        <f>'Incoming data'!E1</f>
        <v>Fat %</v>
      </c>
      <c r="G3" s="5" t="str">
        <f>'Incoming data'!F1</f>
        <v>Prot %</v>
      </c>
      <c r="H3" s="5" t="str">
        <f>'Incoming data'!G1</f>
        <v>Lac %</v>
      </c>
      <c r="I3" s="5" t="str">
        <f>'Incoming data'!H1</f>
        <v>SCC '000</v>
      </c>
      <c r="M3" t="str">
        <f>B3</f>
        <v>Date</v>
      </c>
      <c r="N3" t="str">
        <f>F3</f>
        <v>Fat %</v>
      </c>
      <c r="O3" t="str">
        <f>G3</f>
        <v>Prot %</v>
      </c>
      <c r="Q3" t="str">
        <f>B3</f>
        <v>Date</v>
      </c>
      <c r="R3" t="s">
        <v>13</v>
      </c>
      <c r="S3" t="s">
        <v>15</v>
      </c>
      <c r="T3" t="s">
        <v>14</v>
      </c>
    </row>
    <row r="4" spans="2:20" ht="12.75">
      <c r="B4" s="1">
        <f>IF('Incoming data'!A2&lt;&gt;"",'Incoming data'!A2,"")</f>
        <v>39954</v>
      </c>
      <c r="C4" s="4">
        <f>IF('Incoming data'!B2&lt;&gt;"",'Incoming data'!B2,"")</f>
        <v>268</v>
      </c>
      <c r="D4" s="4">
        <f>IF('Incoming data'!C2&lt;&gt;"",'Incoming data'!C2,"")</f>
        <v>181</v>
      </c>
      <c r="E4" s="2">
        <f>IF('Incoming data'!D2&lt;&gt;"",'Incoming data'!D2,"")</f>
        <v>30.88</v>
      </c>
      <c r="F4" s="2">
        <f>IF('Incoming data'!E2&lt;&gt;"",'Incoming data'!E2,"")</f>
        <v>2.99</v>
      </c>
      <c r="G4" s="2">
        <f>IF('Incoming data'!F2&lt;&gt;"",'Incoming data'!F2,"")</f>
        <v>3.17</v>
      </c>
      <c r="H4" s="2">
        <f>IF('Incoming data'!G2&lt;&gt;"",'Incoming data'!G2,"")</f>
        <v>4.5</v>
      </c>
      <c r="I4" s="4">
        <f>IF('Incoming data'!H2&lt;&gt;"",'Incoming data'!H2,"")</f>
        <v>183</v>
      </c>
      <c r="M4" s="1">
        <f>B4</f>
        <v>39954</v>
      </c>
      <c r="N4" s="2">
        <f>F4</f>
        <v>2.99</v>
      </c>
      <c r="O4" s="2">
        <f>G4</f>
        <v>3.17</v>
      </c>
      <c r="Q4" s="1">
        <f>B4</f>
        <v>39954</v>
      </c>
      <c r="R4" s="4">
        <f>C4</f>
        <v>268</v>
      </c>
      <c r="S4" s="2">
        <f>E4</f>
        <v>30.88</v>
      </c>
      <c r="T4" s="4">
        <f>D4</f>
        <v>181</v>
      </c>
    </row>
    <row r="5" spans="2:20" ht="12.75">
      <c r="B5" s="1">
        <f>IF('Incoming data'!A3&lt;&gt;"",'Incoming data'!A3,"")</f>
        <v>39917</v>
      </c>
      <c r="C5" s="4">
        <f>IF('Incoming data'!B3&lt;&gt;"",'Incoming data'!B3,"")</f>
        <v>245</v>
      </c>
      <c r="D5" s="4">
        <f>IF('Incoming data'!C3&lt;&gt;"",'Incoming data'!C3,"")</f>
        <v>186</v>
      </c>
      <c r="E5" s="2">
        <f>IF('Incoming data'!D3&lt;&gt;"",'Incoming data'!D3,"")</f>
        <v>32.98</v>
      </c>
      <c r="F5" s="2">
        <f>IF('Incoming data'!E3&lt;&gt;"",'Incoming data'!E3,"")</f>
        <v>3.3</v>
      </c>
      <c r="G5" s="2">
        <f>IF('Incoming data'!F3&lt;&gt;"",'Incoming data'!F3,"")</f>
        <v>3.18</v>
      </c>
      <c r="H5" s="2">
        <f>IF('Incoming data'!G3&lt;&gt;"",'Incoming data'!G3,"")</f>
        <v>4.5</v>
      </c>
      <c r="I5" s="4">
        <f>IF('Incoming data'!H3&lt;&gt;"",'Incoming data'!H3,"")</f>
        <v>360</v>
      </c>
      <c r="M5" s="1">
        <f aca="true" t="shared" si="0" ref="M5:M50">B5</f>
        <v>39917</v>
      </c>
      <c r="N5" s="2">
        <f aca="true" t="shared" si="1" ref="N5:N50">F5</f>
        <v>3.3</v>
      </c>
      <c r="O5" s="2">
        <f aca="true" t="shared" si="2" ref="O5:O50">G5</f>
        <v>3.18</v>
      </c>
      <c r="Q5" s="1">
        <f aca="true" t="shared" si="3" ref="Q5:Q50">B5</f>
        <v>39917</v>
      </c>
      <c r="R5" s="4">
        <f aca="true" t="shared" si="4" ref="R5:R50">C5</f>
        <v>245</v>
      </c>
      <c r="S5" s="2">
        <f aca="true" t="shared" si="5" ref="S5:S50">E5</f>
        <v>32.98</v>
      </c>
      <c r="T5" s="4">
        <f aca="true" t="shared" si="6" ref="T5:T27">D5</f>
        <v>186</v>
      </c>
    </row>
    <row r="6" spans="2:20" ht="12.75">
      <c r="B6" s="1">
        <f>IF('Incoming data'!A4&lt;&gt;"",'Incoming data'!A4,"")</f>
        <v>39883</v>
      </c>
      <c r="C6" s="4">
        <f>IF('Incoming data'!B4&lt;&gt;"",'Incoming data'!B4,"")</f>
        <v>238</v>
      </c>
      <c r="D6" s="4">
        <f>IF('Incoming data'!C4&lt;&gt;"",'Incoming data'!C4,"")</f>
        <v>191</v>
      </c>
      <c r="E6" s="2">
        <f>IF('Incoming data'!D4&lt;&gt;"",'Incoming data'!D4,"")</f>
        <v>29.01</v>
      </c>
      <c r="F6" s="2">
        <f>IF('Incoming data'!E4&lt;&gt;"",'Incoming data'!E4,"")</f>
        <v>3.72</v>
      </c>
      <c r="G6" s="2">
        <f>IF('Incoming data'!F4&lt;&gt;"",'Incoming data'!F4,"")</f>
        <v>3.36</v>
      </c>
      <c r="H6" s="2">
        <f>IF('Incoming data'!G4&lt;&gt;"",'Incoming data'!G4,"")</f>
        <v>4.5</v>
      </c>
      <c r="I6" s="4">
        <f>IF('Incoming data'!H4&lt;&gt;"",'Incoming data'!H4,"")</f>
        <v>278</v>
      </c>
      <c r="M6" s="1">
        <f t="shared" si="0"/>
        <v>39883</v>
      </c>
      <c r="N6" s="2">
        <f t="shared" si="1"/>
        <v>3.72</v>
      </c>
      <c r="O6" s="2">
        <f t="shared" si="2"/>
        <v>3.36</v>
      </c>
      <c r="Q6" s="1">
        <f t="shared" si="3"/>
        <v>39883</v>
      </c>
      <c r="R6" s="4">
        <f t="shared" si="4"/>
        <v>238</v>
      </c>
      <c r="S6" s="2">
        <f t="shared" si="5"/>
        <v>29.01</v>
      </c>
      <c r="T6" s="4">
        <f t="shared" si="6"/>
        <v>191</v>
      </c>
    </row>
    <row r="7" spans="2:20" ht="12.75">
      <c r="B7" s="1">
        <f>IF('Incoming data'!A5&lt;&gt;"",'Incoming data'!A5,"")</f>
        <v>39854</v>
      </c>
      <c r="C7" s="4">
        <f>IF('Incoming data'!B5&lt;&gt;"",'Incoming data'!B5,"")</f>
        <v>221</v>
      </c>
      <c r="D7" s="4">
        <f>IF('Incoming data'!C5&lt;&gt;"",'Incoming data'!C5,"")</f>
        <v>197</v>
      </c>
      <c r="E7" s="2">
        <f>IF('Incoming data'!D5&lt;&gt;"",'Incoming data'!D5,"")</f>
        <v>28.66</v>
      </c>
      <c r="F7" s="2">
        <f>IF('Incoming data'!E5&lt;&gt;"",'Incoming data'!E5,"")</f>
        <v>4.22</v>
      </c>
      <c r="G7" s="2">
        <f>IF('Incoming data'!F5&lt;&gt;"",'Incoming data'!F5,"")</f>
        <v>3.31</v>
      </c>
      <c r="H7" s="2">
        <f>IF('Incoming data'!G5&lt;&gt;"",'Incoming data'!G5,"")</f>
        <v>4.51</v>
      </c>
      <c r="I7" s="4">
        <f>IF('Incoming data'!H5&lt;&gt;"",'Incoming data'!H5,"")</f>
        <v>209</v>
      </c>
      <c r="M7" s="1">
        <f t="shared" si="0"/>
        <v>39854</v>
      </c>
      <c r="N7" s="2">
        <f t="shared" si="1"/>
        <v>4.22</v>
      </c>
      <c r="O7" s="2">
        <f t="shared" si="2"/>
        <v>3.31</v>
      </c>
      <c r="Q7" s="1">
        <f t="shared" si="3"/>
        <v>39854</v>
      </c>
      <c r="R7" s="4">
        <f t="shared" si="4"/>
        <v>221</v>
      </c>
      <c r="S7" s="2">
        <f t="shared" si="5"/>
        <v>28.66</v>
      </c>
      <c r="T7" s="4">
        <f t="shared" si="6"/>
        <v>197</v>
      </c>
    </row>
    <row r="8" spans="2:20" ht="12.75">
      <c r="B8" s="1">
        <f>IF('Incoming data'!A6&lt;&gt;"",'Incoming data'!A6,"")</f>
        <v>39833</v>
      </c>
      <c r="C8" s="4">
        <f>IF('Incoming data'!B6&lt;&gt;"",'Incoming data'!B6,"")</f>
        <v>219</v>
      </c>
      <c r="D8" s="4">
        <f>IF('Incoming data'!C6&lt;&gt;"",'Incoming data'!C6,"")</f>
        <v>197</v>
      </c>
      <c r="E8" s="2">
        <f>IF('Incoming data'!D6&lt;&gt;"",'Incoming data'!D6,"")</f>
        <v>30.02</v>
      </c>
      <c r="F8" s="2">
        <f>IF('Incoming data'!E6&lt;&gt;"",'Incoming data'!E6,"")</f>
        <v>3.59</v>
      </c>
      <c r="G8" s="2">
        <f>IF('Incoming data'!F6&lt;&gt;"",'Incoming data'!F6,"")</f>
        <v>3.38</v>
      </c>
      <c r="H8" s="2">
        <f>IF('Incoming data'!G6&lt;&gt;"",'Incoming data'!G6,"")</f>
        <v>4.5</v>
      </c>
      <c r="I8" s="4">
        <f>IF('Incoming data'!H6&lt;&gt;"",'Incoming data'!H6,"")</f>
        <v>230</v>
      </c>
      <c r="M8" s="1">
        <f t="shared" si="0"/>
        <v>39833</v>
      </c>
      <c r="N8" s="2">
        <f t="shared" si="1"/>
        <v>3.59</v>
      </c>
      <c r="O8" s="2">
        <f t="shared" si="2"/>
        <v>3.38</v>
      </c>
      <c r="Q8" s="1">
        <f t="shared" si="3"/>
        <v>39833</v>
      </c>
      <c r="R8" s="4">
        <f t="shared" si="4"/>
        <v>219</v>
      </c>
      <c r="S8" s="2">
        <f t="shared" si="5"/>
        <v>30.02</v>
      </c>
      <c r="T8" s="4">
        <f t="shared" si="6"/>
        <v>197</v>
      </c>
    </row>
    <row r="9" spans="2:20" ht="12.75">
      <c r="B9" s="1">
        <f>IF('Incoming data'!A7&lt;&gt;"",'Incoming data'!A7,"")</f>
        <v>39791</v>
      </c>
      <c r="C9" s="4">
        <f>IF('Incoming data'!B7&lt;&gt;"",'Incoming data'!B7,"")</f>
        <v>220</v>
      </c>
      <c r="D9" s="4">
        <f>IF('Incoming data'!C7&lt;&gt;"",'Incoming data'!C7,"")</f>
        <v>212</v>
      </c>
      <c r="E9" s="2">
        <f>IF('Incoming data'!D7&lt;&gt;"",'Incoming data'!D7,"")</f>
        <v>27.74</v>
      </c>
      <c r="F9" s="2">
        <f>IF('Incoming data'!E7&lt;&gt;"",'Incoming data'!E7,"")</f>
        <v>4.15</v>
      </c>
      <c r="G9" s="2">
        <f>IF('Incoming data'!F7&lt;&gt;"",'Incoming data'!F7,"")</f>
        <v>3.27</v>
      </c>
      <c r="H9" s="2">
        <f>IF('Incoming data'!G7&lt;&gt;"",'Incoming data'!G7,"")</f>
        <v>4.5</v>
      </c>
      <c r="I9" s="4">
        <f>IF('Incoming data'!H7&lt;&gt;"",'Incoming data'!H7,"")</f>
        <v>388</v>
      </c>
      <c r="M9" s="1">
        <f t="shared" si="0"/>
        <v>39791</v>
      </c>
      <c r="N9" s="2">
        <f t="shared" si="1"/>
        <v>4.15</v>
      </c>
      <c r="O9" s="2">
        <f t="shared" si="2"/>
        <v>3.27</v>
      </c>
      <c r="Q9" s="1">
        <f t="shared" si="3"/>
        <v>39791</v>
      </c>
      <c r="R9" s="4">
        <f t="shared" si="4"/>
        <v>220</v>
      </c>
      <c r="S9" s="2">
        <f t="shared" si="5"/>
        <v>27.74</v>
      </c>
      <c r="T9" s="4">
        <f t="shared" si="6"/>
        <v>212</v>
      </c>
    </row>
    <row r="10" spans="2:20" ht="12.75">
      <c r="B10" s="1">
        <f>IF('Incoming data'!A8&lt;&gt;"",'Incoming data'!A8,"")</f>
        <v>39766</v>
      </c>
      <c r="C10" s="4">
        <f>IF('Incoming data'!B8&lt;&gt;"",'Incoming data'!B8,"")</f>
        <v>221</v>
      </c>
      <c r="D10" s="4">
        <f>IF('Incoming data'!C8&lt;&gt;"",'Incoming data'!C8,"")</f>
        <v>215</v>
      </c>
      <c r="E10" s="2">
        <f>IF('Incoming data'!D8&lt;&gt;"",'Incoming data'!D8,"")</f>
        <v>28.32</v>
      </c>
      <c r="F10" s="2">
        <f>IF('Incoming data'!E8&lt;&gt;"",'Incoming data'!E8,"")</f>
        <v>3.44</v>
      </c>
      <c r="G10" s="2">
        <f>IF('Incoming data'!F8&lt;&gt;"",'Incoming data'!F8,"")</f>
        <v>3.33</v>
      </c>
      <c r="H10" s="2">
        <f>IF('Incoming data'!G8&lt;&gt;"",'Incoming data'!G8,"")</f>
        <v>4.34</v>
      </c>
      <c r="I10" s="4">
        <f>IF('Incoming data'!H8&lt;&gt;"",'Incoming data'!H8,"")</f>
        <v>238</v>
      </c>
      <c r="M10" s="1">
        <f t="shared" si="0"/>
        <v>39766</v>
      </c>
      <c r="N10" s="2">
        <f t="shared" si="1"/>
        <v>3.44</v>
      </c>
      <c r="O10" s="2">
        <f t="shared" si="2"/>
        <v>3.33</v>
      </c>
      <c r="Q10" s="1">
        <f t="shared" si="3"/>
        <v>39766</v>
      </c>
      <c r="R10" s="4">
        <f t="shared" si="4"/>
        <v>221</v>
      </c>
      <c r="S10" s="2">
        <f t="shared" si="5"/>
        <v>28.32</v>
      </c>
      <c r="T10" s="4">
        <f t="shared" si="6"/>
        <v>215</v>
      </c>
    </row>
    <row r="11" spans="2:20" ht="12.75">
      <c r="B11" s="1">
        <f>IF('Incoming data'!A9&lt;&gt;"",'Incoming data'!A9,"")</f>
        <v>39738</v>
      </c>
      <c r="C11" s="4">
        <f>IF('Incoming data'!B9&lt;&gt;"",'Incoming data'!B9,"")</f>
        <v>231</v>
      </c>
      <c r="D11" s="4">
        <f>IF('Incoming data'!C9&lt;&gt;"",'Incoming data'!C9,"")</f>
        <v>226</v>
      </c>
      <c r="E11" s="2">
        <f>IF('Incoming data'!D9&lt;&gt;"",'Incoming data'!D9,"")</f>
        <v>31.82</v>
      </c>
      <c r="F11" s="2">
        <f>IF('Incoming data'!E9&lt;&gt;"",'Incoming data'!E9,"")</f>
        <v>3.7</v>
      </c>
      <c r="G11" s="2">
        <f>IF('Incoming data'!F9&lt;&gt;"",'Incoming data'!F9,"")</f>
        <v>3.36</v>
      </c>
      <c r="H11" s="2">
        <f>IF('Incoming data'!G9&lt;&gt;"",'Incoming data'!G9,"")</f>
        <v>4.5</v>
      </c>
      <c r="I11" s="4">
        <f>IF('Incoming data'!H9&lt;&gt;"",'Incoming data'!H9,"")</f>
        <v>326</v>
      </c>
      <c r="M11" s="1">
        <f t="shared" si="0"/>
        <v>39738</v>
      </c>
      <c r="N11" s="2">
        <f t="shared" si="1"/>
        <v>3.7</v>
      </c>
      <c r="O11" s="2">
        <f t="shared" si="2"/>
        <v>3.36</v>
      </c>
      <c r="Q11" s="1">
        <f t="shared" si="3"/>
        <v>39738</v>
      </c>
      <c r="R11" s="4">
        <f t="shared" si="4"/>
        <v>231</v>
      </c>
      <c r="S11" s="2">
        <f t="shared" si="5"/>
        <v>31.82</v>
      </c>
      <c r="T11" s="4">
        <f t="shared" si="6"/>
        <v>226</v>
      </c>
    </row>
    <row r="12" spans="2:20" ht="12.75">
      <c r="B12" s="1">
        <f>IF('Incoming data'!A10&lt;&gt;"",'Incoming data'!A10,"")</f>
        <v>39707</v>
      </c>
      <c r="C12" s="4">
        <f>IF('Incoming data'!B10&lt;&gt;"",'Incoming data'!B10,"")</f>
        <v>255</v>
      </c>
      <c r="D12" s="4">
        <f>IF('Incoming data'!C10&lt;&gt;"",'Incoming data'!C10,"")</f>
        <v>227</v>
      </c>
      <c r="E12" s="2">
        <f>IF('Incoming data'!D10&lt;&gt;"",'Incoming data'!D10,"")</f>
        <v>27.92</v>
      </c>
      <c r="F12" s="2">
        <f>IF('Incoming data'!E10&lt;&gt;"",'Incoming data'!E10,"")</f>
        <v>3.53</v>
      </c>
      <c r="G12" s="2">
        <f>IF('Incoming data'!F10&lt;&gt;"",'Incoming data'!F10,"")</f>
        <v>3.32</v>
      </c>
      <c r="H12" s="2">
        <f>IF('Incoming data'!G10&lt;&gt;"",'Incoming data'!G10,"")</f>
        <v>4.49</v>
      </c>
      <c r="I12" s="4">
        <f>IF('Incoming data'!H10&lt;&gt;"",'Incoming data'!H10,"")</f>
        <v>234</v>
      </c>
      <c r="M12" s="1">
        <f t="shared" si="0"/>
        <v>39707</v>
      </c>
      <c r="N12" s="2">
        <f t="shared" si="1"/>
        <v>3.53</v>
      </c>
      <c r="O12" s="2">
        <f t="shared" si="2"/>
        <v>3.32</v>
      </c>
      <c r="Q12" s="1">
        <f t="shared" si="3"/>
        <v>39707</v>
      </c>
      <c r="R12" s="4">
        <f t="shared" si="4"/>
        <v>255</v>
      </c>
      <c r="S12" s="2">
        <f t="shared" si="5"/>
        <v>27.92</v>
      </c>
      <c r="T12" s="4">
        <f t="shared" si="6"/>
        <v>227</v>
      </c>
    </row>
    <row r="13" spans="2:20" ht="12.75">
      <c r="B13" s="1">
        <f>IF('Incoming data'!A11&lt;&gt;"",'Incoming data'!A11,"")</f>
        <v>39675</v>
      </c>
      <c r="C13" s="4">
        <f>IF('Incoming data'!B11&lt;&gt;"",'Incoming data'!B11,"")</f>
        <v>252</v>
      </c>
      <c r="D13" s="4">
        <f>IF('Incoming data'!C11&lt;&gt;"",'Incoming data'!C11,"")</f>
        <v>231</v>
      </c>
      <c r="E13" s="2">
        <f>IF('Incoming data'!D11&lt;&gt;"",'Incoming data'!D11,"")</f>
        <v>34.17</v>
      </c>
      <c r="F13" s="2">
        <f>IF('Incoming data'!E11&lt;&gt;"",'Incoming data'!E11,"")</f>
        <v>3.59</v>
      </c>
      <c r="G13" s="2">
        <f>IF('Incoming data'!F11&lt;&gt;"",'Incoming data'!F11,"")</f>
        <v>3.08</v>
      </c>
      <c r="H13" s="2">
        <f>IF('Incoming data'!G11&lt;&gt;"",'Incoming data'!G11,"")</f>
        <v>4.49</v>
      </c>
      <c r="I13" s="4">
        <f>IF('Incoming data'!H11&lt;&gt;"",'Incoming data'!H11,"")</f>
        <v>273</v>
      </c>
      <c r="M13" s="1">
        <f t="shared" si="0"/>
        <v>39675</v>
      </c>
      <c r="N13" s="2">
        <f t="shared" si="1"/>
        <v>3.59</v>
      </c>
      <c r="O13" s="2">
        <f t="shared" si="2"/>
        <v>3.08</v>
      </c>
      <c r="Q13" s="1">
        <f t="shared" si="3"/>
        <v>39675</v>
      </c>
      <c r="R13" s="4">
        <f t="shared" si="4"/>
        <v>252</v>
      </c>
      <c r="S13" s="2">
        <f t="shared" si="5"/>
        <v>34.17</v>
      </c>
      <c r="T13" s="4">
        <f t="shared" si="6"/>
        <v>231</v>
      </c>
    </row>
    <row r="14" spans="2:20" ht="12.75">
      <c r="B14" s="1">
        <f>IF('Incoming data'!A12&lt;&gt;"",'Incoming data'!A12,"")</f>
        <v>39646</v>
      </c>
      <c r="C14" s="4">
        <f>IF('Incoming data'!B12&lt;&gt;"",'Incoming data'!B12,"")</f>
        <v>243</v>
      </c>
      <c r="D14" s="4">
        <f>IF('Incoming data'!C12&lt;&gt;"",'Incoming data'!C12,"")</f>
        <v>222</v>
      </c>
      <c r="E14" s="2">
        <f>IF('Incoming data'!D12&lt;&gt;"",'Incoming data'!D12,"")</f>
        <v>28.35</v>
      </c>
      <c r="F14" s="2">
        <f>IF('Incoming data'!E12&lt;&gt;"",'Incoming data'!E12,"")</f>
        <v>3.41</v>
      </c>
      <c r="G14" s="2">
        <f>IF('Incoming data'!F12&lt;&gt;"",'Incoming data'!F12,"")</f>
        <v>3.08</v>
      </c>
      <c r="H14" s="2">
        <f>IF('Incoming data'!G12&lt;&gt;"",'Incoming data'!G12,"")</f>
        <v>4.58</v>
      </c>
      <c r="I14" s="4">
        <f>IF('Incoming data'!H12&lt;&gt;"",'Incoming data'!H12,"")</f>
        <v>238</v>
      </c>
      <c r="M14" s="1">
        <f t="shared" si="0"/>
        <v>39646</v>
      </c>
      <c r="N14" s="2">
        <f t="shared" si="1"/>
        <v>3.41</v>
      </c>
      <c r="O14" s="2">
        <f t="shared" si="2"/>
        <v>3.08</v>
      </c>
      <c r="Q14" s="1">
        <f t="shared" si="3"/>
        <v>39646</v>
      </c>
      <c r="R14" s="4">
        <f t="shared" si="4"/>
        <v>243</v>
      </c>
      <c r="S14" s="2">
        <f t="shared" si="5"/>
        <v>28.35</v>
      </c>
      <c r="T14" s="4">
        <f t="shared" si="6"/>
        <v>222</v>
      </c>
    </row>
    <row r="15" spans="2:20" ht="12.75">
      <c r="B15" s="1">
        <f>IF('Incoming data'!A13&lt;&gt;"",'Incoming data'!A13,"")</f>
        <v>39619</v>
      </c>
      <c r="C15" s="4">
        <f>IF('Incoming data'!B13&lt;&gt;"",'Incoming data'!B13,"")</f>
        <v>249</v>
      </c>
      <c r="D15" s="4">
        <f>IF('Incoming data'!C13&lt;&gt;"",'Incoming data'!C13,"")</f>
        <v>214</v>
      </c>
      <c r="E15" s="2">
        <f>IF('Incoming data'!D13&lt;&gt;"",'Incoming data'!D13,"")</f>
        <v>29.44</v>
      </c>
      <c r="F15" s="2">
        <f>IF('Incoming data'!E13&lt;&gt;"",'Incoming data'!E13,"")</f>
        <v>3.83</v>
      </c>
      <c r="G15" s="2">
        <f>IF('Incoming data'!F13&lt;&gt;"",'Incoming data'!F13,"")</f>
        <v>3.07</v>
      </c>
      <c r="H15" s="2">
        <f>IF('Incoming data'!G13&lt;&gt;"",'Incoming data'!G13,"")</f>
        <v>4.54</v>
      </c>
      <c r="I15" s="4">
        <f>IF('Incoming data'!H13&lt;&gt;"",'Incoming data'!H13,"")</f>
        <v>292</v>
      </c>
      <c r="M15" s="1">
        <f t="shared" si="0"/>
        <v>39619</v>
      </c>
      <c r="N15" s="2">
        <f t="shared" si="1"/>
        <v>3.83</v>
      </c>
      <c r="O15" s="2">
        <f t="shared" si="2"/>
        <v>3.07</v>
      </c>
      <c r="Q15" s="1">
        <f t="shared" si="3"/>
        <v>39619</v>
      </c>
      <c r="R15" s="4">
        <f t="shared" si="4"/>
        <v>249</v>
      </c>
      <c r="S15" s="2">
        <f t="shared" si="5"/>
        <v>29.44</v>
      </c>
      <c r="T15" s="4">
        <f t="shared" si="6"/>
        <v>214</v>
      </c>
    </row>
    <row r="16" spans="2:20" ht="12.75">
      <c r="B16" s="1">
        <f>IF('Incoming data'!A14&lt;&gt;"",'Incoming data'!A14,"")</f>
        <v>39583</v>
      </c>
      <c r="C16" s="4">
        <f>IF('Incoming data'!B14&lt;&gt;"",'Incoming data'!B14,"")</f>
        <v>236</v>
      </c>
      <c r="D16" s="4">
        <f>IF('Incoming data'!C14&lt;&gt;"",'Incoming data'!C14,"")</f>
        <v>211</v>
      </c>
      <c r="E16" s="2">
        <f>IF('Incoming data'!D14&lt;&gt;"",'Incoming data'!D14,"")</f>
        <v>29.71</v>
      </c>
      <c r="F16" s="2">
        <f>IF('Incoming data'!E14&lt;&gt;"",'Incoming data'!E14,"")</f>
        <v>3.25</v>
      </c>
      <c r="G16" s="2">
        <f>IF('Incoming data'!F14&lt;&gt;"",'Incoming data'!F14,"")</f>
        <v>3.11</v>
      </c>
      <c r="H16" s="2">
        <f>IF('Incoming data'!G14&lt;&gt;"",'Incoming data'!G14,"")</f>
        <v>4.52</v>
      </c>
      <c r="I16" s="4">
        <f>IF('Incoming data'!H14&lt;&gt;"",'Incoming data'!H14,"")</f>
        <v>268</v>
      </c>
      <c r="M16" s="1">
        <f t="shared" si="0"/>
        <v>39583</v>
      </c>
      <c r="N16" s="2">
        <f t="shared" si="1"/>
        <v>3.25</v>
      </c>
      <c r="O16" s="2">
        <f t="shared" si="2"/>
        <v>3.11</v>
      </c>
      <c r="Q16" s="1">
        <f t="shared" si="3"/>
        <v>39583</v>
      </c>
      <c r="R16" s="4">
        <f t="shared" si="4"/>
        <v>236</v>
      </c>
      <c r="S16" s="2">
        <f t="shared" si="5"/>
        <v>29.71</v>
      </c>
      <c r="T16" s="4">
        <f t="shared" si="6"/>
        <v>211</v>
      </c>
    </row>
    <row r="17" spans="2:20" ht="12.75">
      <c r="B17" s="1">
        <f>IF('Incoming data'!A15&lt;&gt;"",'Incoming data'!A15,"")</f>
        <v>39552</v>
      </c>
      <c r="C17" s="4">
        <f>IF('Incoming data'!B15&lt;&gt;"",'Incoming data'!B15,"")</f>
        <v>239</v>
      </c>
      <c r="D17" s="4">
        <f>IF('Incoming data'!C15&lt;&gt;"",'Incoming data'!C15,"")</f>
        <v>195</v>
      </c>
      <c r="E17" s="2">
        <f>IF('Incoming data'!D15&lt;&gt;"",'Incoming data'!D15,"")</f>
        <v>31.44</v>
      </c>
      <c r="F17" s="2">
        <f>IF('Incoming data'!E15&lt;&gt;"",'Incoming data'!E15,"")</f>
        <v>4.27</v>
      </c>
      <c r="G17" s="2">
        <f>IF('Incoming data'!F15&lt;&gt;"",'Incoming data'!F15,"")</f>
        <v>3.13</v>
      </c>
      <c r="H17" s="2">
        <f>IF('Incoming data'!G15&lt;&gt;"",'Incoming data'!G15,"")</f>
        <v>4.53</v>
      </c>
      <c r="I17" s="4">
        <f>IF('Incoming data'!H15&lt;&gt;"",'Incoming data'!H15,"")</f>
        <v>322</v>
      </c>
      <c r="M17" s="1">
        <f t="shared" si="0"/>
        <v>39552</v>
      </c>
      <c r="N17" s="2">
        <f t="shared" si="1"/>
        <v>4.27</v>
      </c>
      <c r="O17" s="2">
        <f t="shared" si="2"/>
        <v>3.13</v>
      </c>
      <c r="Q17" s="1">
        <f t="shared" si="3"/>
        <v>39552</v>
      </c>
      <c r="R17" s="4">
        <f t="shared" si="4"/>
        <v>239</v>
      </c>
      <c r="S17" s="2">
        <f t="shared" si="5"/>
        <v>31.44</v>
      </c>
      <c r="T17" s="4">
        <f t="shared" si="6"/>
        <v>195</v>
      </c>
    </row>
    <row r="18" spans="2:20" ht="12.75">
      <c r="B18" s="1">
        <f>IF('Incoming data'!A16&lt;&gt;"",'Incoming data'!A16,"")</f>
        <v>39521</v>
      </c>
      <c r="C18" s="4">
        <f>IF('Incoming data'!B16&lt;&gt;"",'Incoming data'!B16,"")</f>
        <v>237</v>
      </c>
      <c r="D18" s="4">
        <f>IF('Incoming data'!C16&lt;&gt;"",'Incoming data'!C16,"")</f>
        <v>190</v>
      </c>
      <c r="E18" s="2">
        <f>IF('Incoming data'!D16&lt;&gt;"",'Incoming data'!D16,"")</f>
        <v>29.71</v>
      </c>
      <c r="F18" s="2">
        <f>IF('Incoming data'!E16&lt;&gt;"",'Incoming data'!E16,"")</f>
        <v>3.66</v>
      </c>
      <c r="G18" s="2">
        <f>IF('Incoming data'!F16&lt;&gt;"",'Incoming data'!F16,"")</f>
        <v>3.18</v>
      </c>
      <c r="H18" s="2">
        <f>IF('Incoming data'!G16&lt;&gt;"",'Incoming data'!G16,"")</f>
        <v>4.63</v>
      </c>
      <c r="I18" s="4">
        <f>IF('Incoming data'!H16&lt;&gt;"",'Incoming data'!H16,"")</f>
        <v>259</v>
      </c>
      <c r="M18" s="1">
        <f t="shared" si="0"/>
        <v>39521</v>
      </c>
      <c r="N18" s="2">
        <f t="shared" si="1"/>
        <v>3.66</v>
      </c>
      <c r="O18" s="2">
        <f t="shared" si="2"/>
        <v>3.18</v>
      </c>
      <c r="Q18" s="1">
        <f t="shared" si="3"/>
        <v>39521</v>
      </c>
      <c r="R18" s="4">
        <f t="shared" si="4"/>
        <v>237</v>
      </c>
      <c r="S18" s="2">
        <f t="shared" si="5"/>
        <v>29.71</v>
      </c>
      <c r="T18" s="4">
        <f t="shared" si="6"/>
        <v>190</v>
      </c>
    </row>
    <row r="19" spans="2:20" ht="12.75">
      <c r="B19" s="1">
        <f>IF('Incoming data'!A17&lt;&gt;"",'Incoming data'!A17,"")</f>
        <v>39496</v>
      </c>
      <c r="C19" s="4">
        <f>IF('Incoming data'!B17&lt;&gt;"",'Incoming data'!B17,"")</f>
        <v>233</v>
      </c>
      <c r="D19" s="4">
        <f>IF('Incoming data'!C17&lt;&gt;"",'Incoming data'!C17,"")</f>
        <v>201</v>
      </c>
      <c r="E19" s="2">
        <f>IF('Incoming data'!D17&lt;&gt;"",'Incoming data'!D17,"")</f>
        <v>28.97</v>
      </c>
      <c r="F19" s="2">
        <f>IF('Incoming data'!E17&lt;&gt;"",'Incoming data'!E17,"")</f>
        <v>3.49</v>
      </c>
      <c r="G19" s="2">
        <f>IF('Incoming data'!F17&lt;&gt;"",'Incoming data'!F17,"")</f>
        <v>3.16</v>
      </c>
      <c r="H19" s="2">
        <f>IF('Incoming data'!G17&lt;&gt;"",'Incoming data'!G17,"")</f>
        <v>4.5</v>
      </c>
      <c r="I19" s="4">
        <f>IF('Incoming data'!H17&lt;&gt;"",'Incoming data'!H17,"")</f>
        <v>248</v>
      </c>
      <c r="M19" s="1">
        <f t="shared" si="0"/>
        <v>39496</v>
      </c>
      <c r="N19" s="2">
        <f t="shared" si="1"/>
        <v>3.49</v>
      </c>
      <c r="O19" s="2">
        <f t="shared" si="2"/>
        <v>3.16</v>
      </c>
      <c r="Q19" s="1">
        <f t="shared" si="3"/>
        <v>39496</v>
      </c>
      <c r="R19" s="4">
        <f t="shared" si="4"/>
        <v>233</v>
      </c>
      <c r="S19" s="2">
        <f t="shared" si="5"/>
        <v>28.97</v>
      </c>
      <c r="T19" s="4">
        <f t="shared" si="6"/>
        <v>201</v>
      </c>
    </row>
    <row r="20" spans="2:20" ht="12.75">
      <c r="B20" s="1">
        <f>IF('Incoming data'!A18&lt;&gt;"",'Incoming data'!A18,"")</f>
        <v>39468</v>
      </c>
      <c r="C20" s="4">
        <f>IF('Incoming data'!B18&lt;&gt;"",'Incoming data'!B18,"")</f>
        <v>223</v>
      </c>
      <c r="D20" s="4">
        <f>IF('Incoming data'!C18&lt;&gt;"",'Incoming data'!C18,"")</f>
        <v>196</v>
      </c>
      <c r="E20" s="2">
        <f>IF('Incoming data'!D18&lt;&gt;"",'Incoming data'!D18,"")</f>
        <v>29.7</v>
      </c>
      <c r="F20" s="2">
        <f>IF('Incoming data'!E18&lt;&gt;"",'Incoming data'!E18,"")</f>
        <v>3.8</v>
      </c>
      <c r="G20" s="2">
        <f>IF('Incoming data'!F18&lt;&gt;"",'Incoming data'!F18,"")</f>
        <v>3.2</v>
      </c>
      <c r="H20" s="2">
        <f>IF('Incoming data'!G18&lt;&gt;"",'Incoming data'!G18,"")</f>
        <v>4.5</v>
      </c>
      <c r="I20" s="4">
        <f>IF('Incoming data'!H18&lt;&gt;"",'Incoming data'!H18,"")</f>
        <v>218</v>
      </c>
      <c r="M20" s="1">
        <f t="shared" si="0"/>
        <v>39468</v>
      </c>
      <c r="N20" s="2">
        <f t="shared" si="1"/>
        <v>3.8</v>
      </c>
      <c r="O20" s="2">
        <f t="shared" si="2"/>
        <v>3.2</v>
      </c>
      <c r="Q20" s="1">
        <f t="shared" si="3"/>
        <v>39468</v>
      </c>
      <c r="R20" s="4">
        <f t="shared" si="4"/>
        <v>223</v>
      </c>
      <c r="S20" s="2">
        <f t="shared" si="5"/>
        <v>29.7</v>
      </c>
      <c r="T20" s="4">
        <f t="shared" si="6"/>
        <v>196</v>
      </c>
    </row>
    <row r="21" spans="2:20" ht="12.75">
      <c r="B21" s="1">
        <f>IF('Incoming data'!A19&lt;&gt;"",'Incoming data'!A19,"")</f>
      </c>
      <c r="C21" s="4">
        <f>IF('Incoming data'!B19&lt;&gt;"",'Incoming data'!B19,"")</f>
      </c>
      <c r="D21" s="4">
        <f>IF('Incoming data'!C19&lt;&gt;"",'Incoming data'!C19,"")</f>
      </c>
      <c r="E21" s="2">
        <f>IF('Incoming data'!D19&lt;&gt;"",'Incoming data'!D19,"")</f>
      </c>
      <c r="F21" s="2">
        <f>IF('Incoming data'!E19&lt;&gt;"",'Incoming data'!E19,"")</f>
      </c>
      <c r="G21" s="2">
        <f>IF('Incoming data'!F19&lt;&gt;"",'Incoming data'!F19,"")</f>
      </c>
      <c r="H21" s="2">
        <f>IF('Incoming data'!G19&lt;&gt;"",'Incoming data'!G19,"")</f>
      </c>
      <c r="I21" s="4">
        <f>IF('Incoming data'!H19&lt;&gt;"",'Incoming data'!H19,"")</f>
      </c>
      <c r="M21" s="1">
        <f t="shared" si="0"/>
      </c>
      <c r="N21" s="2">
        <f t="shared" si="1"/>
      </c>
      <c r="O21" s="2">
        <f t="shared" si="2"/>
      </c>
      <c r="Q21" s="1">
        <f t="shared" si="3"/>
      </c>
      <c r="R21" s="4">
        <f t="shared" si="4"/>
      </c>
      <c r="S21" s="2">
        <f t="shared" si="5"/>
      </c>
      <c r="T21" s="4">
        <f t="shared" si="6"/>
      </c>
    </row>
    <row r="22" spans="2:20" ht="12.75">
      <c r="B22" s="1">
        <f>IF('Incoming data'!A20&lt;&gt;"",'Incoming data'!A20,"")</f>
      </c>
      <c r="C22" s="4">
        <f>IF('Incoming data'!B20&lt;&gt;"",'Incoming data'!B20,"")</f>
      </c>
      <c r="D22" s="4">
        <f>IF('Incoming data'!C20&lt;&gt;"",'Incoming data'!C20,"")</f>
      </c>
      <c r="E22" s="2">
        <f>IF('Incoming data'!D20&lt;&gt;"",'Incoming data'!D20,"")</f>
      </c>
      <c r="F22" s="2">
        <f>IF('Incoming data'!E20&lt;&gt;"",'Incoming data'!E20,"")</f>
      </c>
      <c r="G22" s="2">
        <f>IF('Incoming data'!F20&lt;&gt;"",'Incoming data'!F20,"")</f>
      </c>
      <c r="H22" s="2">
        <f>IF('Incoming data'!G20&lt;&gt;"",'Incoming data'!G20,"")</f>
      </c>
      <c r="I22" s="4">
        <f>IF('Incoming data'!H20&lt;&gt;"",'Incoming data'!H20,"")</f>
      </c>
      <c r="M22" s="1">
        <f t="shared" si="0"/>
      </c>
      <c r="N22" s="2">
        <f t="shared" si="1"/>
      </c>
      <c r="O22" s="2">
        <f t="shared" si="2"/>
      </c>
      <c r="Q22" s="1">
        <f t="shared" si="3"/>
      </c>
      <c r="R22" s="4">
        <f t="shared" si="4"/>
      </c>
      <c r="S22" s="2">
        <f t="shared" si="5"/>
      </c>
      <c r="T22" s="4">
        <f t="shared" si="6"/>
      </c>
    </row>
    <row r="23" spans="2:20" ht="12.75">
      <c r="B23" s="1">
        <f>IF('Incoming data'!A21&lt;&gt;"",'Incoming data'!A21,"")</f>
      </c>
      <c r="C23" s="4">
        <f>IF('Incoming data'!B21&lt;&gt;"",'Incoming data'!B21,"")</f>
      </c>
      <c r="D23" s="4">
        <f>IF('Incoming data'!C21&lt;&gt;"",'Incoming data'!C21,"")</f>
      </c>
      <c r="E23" s="2">
        <f>IF('Incoming data'!D21&lt;&gt;"",'Incoming data'!D21,"")</f>
      </c>
      <c r="F23" s="2">
        <f>IF('Incoming data'!E21&lt;&gt;"",'Incoming data'!E21,"")</f>
      </c>
      <c r="G23" s="2">
        <f>IF('Incoming data'!F21&lt;&gt;"",'Incoming data'!F21,"")</f>
      </c>
      <c r="H23" s="2">
        <f>IF('Incoming data'!G21&lt;&gt;"",'Incoming data'!G21,"")</f>
      </c>
      <c r="I23" s="4">
        <f>IF('Incoming data'!H21&lt;&gt;"",'Incoming data'!H21,"")</f>
      </c>
      <c r="M23" s="1">
        <f t="shared" si="0"/>
      </c>
      <c r="N23" s="2">
        <f t="shared" si="1"/>
      </c>
      <c r="O23" s="2">
        <f t="shared" si="2"/>
      </c>
      <c r="Q23" s="1">
        <f t="shared" si="3"/>
      </c>
      <c r="R23" s="4">
        <f t="shared" si="4"/>
      </c>
      <c r="S23" s="2">
        <f t="shared" si="5"/>
      </c>
      <c r="T23" s="4">
        <f t="shared" si="6"/>
      </c>
    </row>
    <row r="24" spans="2:20" ht="12.75">
      <c r="B24" s="1">
        <f>IF('Incoming data'!A22&lt;&gt;"",'Incoming data'!A22,"")</f>
      </c>
      <c r="C24" s="4">
        <f>IF('Incoming data'!B22&lt;&gt;"",'Incoming data'!B22,"")</f>
      </c>
      <c r="D24" s="4">
        <f>IF('Incoming data'!C22&lt;&gt;"",'Incoming data'!C22,"")</f>
      </c>
      <c r="E24" s="2">
        <f>IF('Incoming data'!D22&lt;&gt;"",'Incoming data'!D22,"")</f>
      </c>
      <c r="F24" s="2">
        <f>IF('Incoming data'!E22&lt;&gt;"",'Incoming data'!E22,"")</f>
      </c>
      <c r="G24" s="2">
        <f>IF('Incoming data'!F22&lt;&gt;"",'Incoming data'!F22,"")</f>
      </c>
      <c r="H24" s="2">
        <f>IF('Incoming data'!G22&lt;&gt;"",'Incoming data'!G22,"")</f>
      </c>
      <c r="I24" s="4">
        <f>IF('Incoming data'!H22&lt;&gt;"",'Incoming data'!H22,"")</f>
      </c>
      <c r="M24" s="1">
        <f t="shared" si="0"/>
      </c>
      <c r="N24" s="2">
        <f t="shared" si="1"/>
      </c>
      <c r="O24" s="2">
        <f t="shared" si="2"/>
      </c>
      <c r="Q24" s="1">
        <f t="shared" si="3"/>
      </c>
      <c r="R24" s="4">
        <f t="shared" si="4"/>
      </c>
      <c r="S24" s="2">
        <f t="shared" si="5"/>
      </c>
      <c r="T24" s="4">
        <f t="shared" si="6"/>
      </c>
    </row>
    <row r="25" spans="2:20" ht="12.75">
      <c r="B25" s="1">
        <f>IF('Incoming data'!A23&lt;&gt;"",'Incoming data'!A23,"")</f>
      </c>
      <c r="C25" s="4">
        <f>IF('Incoming data'!B23&lt;&gt;"",'Incoming data'!B23,"")</f>
      </c>
      <c r="D25" s="4">
        <f>IF('Incoming data'!C23&lt;&gt;"",'Incoming data'!C23,"")</f>
      </c>
      <c r="E25" s="2">
        <f>IF('Incoming data'!D23&lt;&gt;"",'Incoming data'!D23,"")</f>
      </c>
      <c r="F25" s="2">
        <f>IF('Incoming data'!E23&lt;&gt;"",'Incoming data'!E23,"")</f>
      </c>
      <c r="G25" s="2">
        <f>IF('Incoming data'!F23&lt;&gt;"",'Incoming data'!F23,"")</f>
      </c>
      <c r="H25" s="2">
        <f>IF('Incoming data'!G23&lt;&gt;"",'Incoming data'!G23,"")</f>
      </c>
      <c r="I25" s="4">
        <f>IF('Incoming data'!H23&lt;&gt;"",'Incoming data'!H23,"")</f>
      </c>
      <c r="M25" s="1">
        <f t="shared" si="0"/>
      </c>
      <c r="N25" s="2">
        <f t="shared" si="1"/>
      </c>
      <c r="O25" s="2">
        <f t="shared" si="2"/>
      </c>
      <c r="Q25" s="1">
        <f t="shared" si="3"/>
      </c>
      <c r="R25" s="4">
        <f t="shared" si="4"/>
      </c>
      <c r="S25" s="2">
        <f t="shared" si="5"/>
      </c>
      <c r="T25" s="4">
        <f t="shared" si="6"/>
      </c>
    </row>
    <row r="26" spans="2:20" ht="12.75">
      <c r="B26" s="1">
        <f>IF('Incoming data'!A24&lt;&gt;"",'Incoming data'!A24,"")</f>
      </c>
      <c r="C26" s="4">
        <f>IF('Incoming data'!B24&lt;&gt;"",'Incoming data'!B24,"")</f>
      </c>
      <c r="D26" s="4">
        <f>IF('Incoming data'!C24&lt;&gt;"",'Incoming data'!C24,"")</f>
      </c>
      <c r="E26" s="2">
        <f>IF('Incoming data'!D24&lt;&gt;"",'Incoming data'!D24,"")</f>
      </c>
      <c r="F26" s="2">
        <f>IF('Incoming data'!E24&lt;&gt;"",'Incoming data'!E24,"")</f>
      </c>
      <c r="G26" s="2">
        <f>IF('Incoming data'!F24&lt;&gt;"",'Incoming data'!F24,"")</f>
      </c>
      <c r="H26" s="2">
        <f>IF('Incoming data'!G24&lt;&gt;"",'Incoming data'!G24,"")</f>
      </c>
      <c r="I26" s="4">
        <f>IF('Incoming data'!H24&lt;&gt;"",'Incoming data'!H24,"")</f>
      </c>
      <c r="M26" s="1">
        <f t="shared" si="0"/>
      </c>
      <c r="N26" s="2">
        <f t="shared" si="1"/>
      </c>
      <c r="O26" s="2">
        <f t="shared" si="2"/>
      </c>
      <c r="Q26" s="1">
        <f t="shared" si="3"/>
      </c>
      <c r="R26" s="4">
        <f t="shared" si="4"/>
      </c>
      <c r="S26" s="2">
        <f t="shared" si="5"/>
      </c>
      <c r="T26" s="4">
        <f t="shared" si="6"/>
      </c>
    </row>
    <row r="27" spans="2:20" ht="12.75">
      <c r="B27" s="1">
        <f>IF('Incoming data'!A25&lt;&gt;"",'Incoming data'!A25,"")</f>
      </c>
      <c r="C27" s="4">
        <f>IF('Incoming data'!B25&lt;&gt;"",'Incoming data'!B25,"")</f>
      </c>
      <c r="D27" s="4">
        <f>IF('Incoming data'!C25&lt;&gt;"",'Incoming data'!C25,"")</f>
      </c>
      <c r="E27" s="2">
        <f>IF('Incoming data'!D25&lt;&gt;"",'Incoming data'!D25,"")</f>
      </c>
      <c r="F27" s="2">
        <f>IF('Incoming data'!E25&lt;&gt;"",'Incoming data'!E25,"")</f>
      </c>
      <c r="G27" s="2">
        <f>IF('Incoming data'!F25&lt;&gt;"",'Incoming data'!F25,"")</f>
      </c>
      <c r="H27" s="2">
        <f>IF('Incoming data'!G25&lt;&gt;"",'Incoming data'!G25,"")</f>
      </c>
      <c r="I27" s="4">
        <f>IF('Incoming data'!H25&lt;&gt;"",'Incoming data'!H25,"")</f>
      </c>
      <c r="M27" s="1">
        <f t="shared" si="0"/>
      </c>
      <c r="N27" s="2">
        <f t="shared" si="1"/>
      </c>
      <c r="O27" s="2">
        <f t="shared" si="2"/>
      </c>
      <c r="Q27" s="1">
        <f t="shared" si="3"/>
      </c>
      <c r="R27" s="4">
        <f t="shared" si="4"/>
      </c>
      <c r="S27" s="2">
        <f t="shared" si="5"/>
      </c>
      <c r="T27" s="4">
        <f t="shared" si="6"/>
      </c>
    </row>
    <row r="28" spans="2:19" ht="12.75">
      <c r="B28" s="1">
        <f>IF('Incoming data'!A26&lt;&gt;"",'Incoming data'!A26,"")</f>
      </c>
      <c r="C28" s="4">
        <f>IF('Incoming data'!B26&lt;&gt;"",'Incoming data'!B26,"")</f>
      </c>
      <c r="D28" s="4">
        <f>IF('Incoming data'!C26&lt;&gt;"",'Incoming data'!C26,"")</f>
      </c>
      <c r="E28" s="2">
        <f>IF('Incoming data'!D26&lt;&gt;"",'Incoming data'!D26,"")</f>
      </c>
      <c r="F28" s="2">
        <f>IF('Incoming data'!E26&lt;&gt;"",'Incoming data'!E26,"")</f>
      </c>
      <c r="G28" s="2">
        <f>IF('Incoming data'!F26&lt;&gt;"",'Incoming data'!F26,"")</f>
      </c>
      <c r="H28" s="2">
        <f>IF('Incoming data'!G26&lt;&gt;"",'Incoming data'!G26,"")</f>
      </c>
      <c r="I28" s="4">
        <f>IF('Incoming data'!H26&lt;&gt;"",'Incoming data'!H26,"")</f>
      </c>
      <c r="M28" s="1">
        <f t="shared" si="0"/>
      </c>
      <c r="N28" s="2">
        <f t="shared" si="1"/>
      </c>
      <c r="O28" s="2">
        <f t="shared" si="2"/>
      </c>
      <c r="Q28" s="1">
        <f t="shared" si="3"/>
      </c>
      <c r="R28" s="4">
        <f t="shared" si="4"/>
      </c>
      <c r="S28" s="2">
        <f t="shared" si="5"/>
      </c>
    </row>
    <row r="29" spans="2:19" ht="12.75">
      <c r="B29" s="1">
        <f>IF('Incoming data'!A27&lt;&gt;"",'Incoming data'!A27,"")</f>
      </c>
      <c r="C29" s="4">
        <f>IF('Incoming data'!B27&lt;&gt;"",'Incoming data'!B27,"")</f>
      </c>
      <c r="D29" s="4">
        <f>IF('Incoming data'!C27&lt;&gt;"",'Incoming data'!C27,"")</f>
      </c>
      <c r="E29" s="2">
        <f>IF('Incoming data'!D27&lt;&gt;"",'Incoming data'!D27,"")</f>
      </c>
      <c r="F29" s="2">
        <f>IF('Incoming data'!E27&lt;&gt;"",'Incoming data'!E27,"")</f>
      </c>
      <c r="G29" s="2">
        <f>IF('Incoming data'!F27&lt;&gt;"",'Incoming data'!F27,"")</f>
      </c>
      <c r="H29" s="2">
        <f>IF('Incoming data'!G27&lt;&gt;"",'Incoming data'!G27,"")</f>
      </c>
      <c r="I29" s="4">
        <f>IF('Incoming data'!H27&lt;&gt;"",'Incoming data'!H27,"")</f>
      </c>
      <c r="M29" s="1">
        <f t="shared" si="0"/>
      </c>
      <c r="N29" s="2">
        <f t="shared" si="1"/>
      </c>
      <c r="O29" s="2">
        <f t="shared" si="2"/>
      </c>
      <c r="Q29" s="1">
        <f t="shared" si="3"/>
      </c>
      <c r="R29" s="4">
        <f t="shared" si="4"/>
      </c>
      <c r="S29" s="2">
        <f t="shared" si="5"/>
      </c>
    </row>
    <row r="30" spans="2:19" ht="12.75">
      <c r="B30" s="1">
        <f>IF('Incoming data'!A28&lt;&gt;"",'Incoming data'!A28,"")</f>
      </c>
      <c r="C30" s="4">
        <f>IF('Incoming data'!B28&lt;&gt;"",'Incoming data'!B28,"")</f>
      </c>
      <c r="D30" s="4">
        <f>IF('Incoming data'!C28&lt;&gt;"",'Incoming data'!C28,"")</f>
      </c>
      <c r="E30" s="2">
        <f>IF('Incoming data'!D28&lt;&gt;"",'Incoming data'!D28,"")</f>
      </c>
      <c r="F30" s="2">
        <f>IF('Incoming data'!E28&lt;&gt;"",'Incoming data'!E28,"")</f>
      </c>
      <c r="G30" s="2">
        <f>IF('Incoming data'!F28&lt;&gt;"",'Incoming data'!F28,"")</f>
      </c>
      <c r="H30" s="2">
        <f>IF('Incoming data'!G28&lt;&gt;"",'Incoming data'!G28,"")</f>
      </c>
      <c r="I30" s="4">
        <f>IF('Incoming data'!H28&lt;&gt;"",'Incoming data'!H28,"")</f>
      </c>
      <c r="M30" s="1">
        <f t="shared" si="0"/>
      </c>
      <c r="N30" s="2">
        <f t="shared" si="1"/>
      </c>
      <c r="O30" s="2">
        <f t="shared" si="2"/>
      </c>
      <c r="Q30" s="1">
        <f t="shared" si="3"/>
      </c>
      <c r="R30" s="4">
        <f t="shared" si="4"/>
      </c>
      <c r="S30" s="2">
        <f t="shared" si="5"/>
      </c>
    </row>
    <row r="31" spans="2:19" ht="12.75">
      <c r="B31" s="1">
        <f>IF('Incoming data'!A29&lt;&gt;"",'Incoming data'!A29,"")</f>
      </c>
      <c r="C31" s="4">
        <f>IF('Incoming data'!B29&lt;&gt;"",'Incoming data'!B29,"")</f>
      </c>
      <c r="D31" s="4">
        <f>IF('Incoming data'!C29&lt;&gt;"",'Incoming data'!C29,"")</f>
      </c>
      <c r="E31" s="2">
        <f>IF('Incoming data'!D29&lt;&gt;"",'Incoming data'!D29,"")</f>
      </c>
      <c r="F31" s="2">
        <f>IF('Incoming data'!E29&lt;&gt;"",'Incoming data'!E29,"")</f>
      </c>
      <c r="G31" s="2">
        <f>IF('Incoming data'!F29&lt;&gt;"",'Incoming data'!F29,"")</f>
      </c>
      <c r="H31" s="2">
        <f>IF('Incoming data'!G29&lt;&gt;"",'Incoming data'!G29,"")</f>
      </c>
      <c r="I31" s="4">
        <f>IF('Incoming data'!H29&lt;&gt;"",'Incoming data'!H29,"")</f>
      </c>
      <c r="M31" s="1">
        <f t="shared" si="0"/>
      </c>
      <c r="N31" s="2">
        <f t="shared" si="1"/>
      </c>
      <c r="O31" s="2">
        <f t="shared" si="2"/>
      </c>
      <c r="Q31" s="1">
        <f t="shared" si="3"/>
      </c>
      <c r="R31" s="4">
        <f t="shared" si="4"/>
      </c>
      <c r="S31" s="2">
        <f t="shared" si="5"/>
      </c>
    </row>
    <row r="32" spans="2:19" ht="12.75">
      <c r="B32" s="1">
        <f>IF('Incoming data'!A30&lt;&gt;"",'Incoming data'!A30,"")</f>
      </c>
      <c r="C32" s="4">
        <f>IF('Incoming data'!B30&lt;&gt;"",'Incoming data'!B30,"")</f>
      </c>
      <c r="D32" s="4">
        <f>IF('Incoming data'!C30&lt;&gt;"",'Incoming data'!C30,"")</f>
      </c>
      <c r="E32" s="2">
        <f>IF('Incoming data'!D30&lt;&gt;"",'Incoming data'!D30,"")</f>
      </c>
      <c r="F32" s="2">
        <f>IF('Incoming data'!E30&lt;&gt;"",'Incoming data'!E30,"")</f>
      </c>
      <c r="G32" s="2">
        <f>IF('Incoming data'!F30&lt;&gt;"",'Incoming data'!F30,"")</f>
      </c>
      <c r="H32" s="2">
        <f>IF('Incoming data'!G30&lt;&gt;"",'Incoming data'!G30,"")</f>
      </c>
      <c r="I32" s="4">
        <f>IF('Incoming data'!H30&lt;&gt;"",'Incoming data'!H30,"")</f>
      </c>
      <c r="M32" s="1">
        <f t="shared" si="0"/>
      </c>
      <c r="N32" s="2">
        <f t="shared" si="1"/>
      </c>
      <c r="O32" s="2">
        <f t="shared" si="2"/>
      </c>
      <c r="Q32" s="1">
        <f t="shared" si="3"/>
      </c>
      <c r="R32" s="4">
        <f t="shared" si="4"/>
      </c>
      <c r="S32" s="2">
        <f t="shared" si="5"/>
      </c>
    </row>
    <row r="33" spans="2:19" ht="12.75">
      <c r="B33" s="1">
        <f>IF('Incoming data'!A31&lt;&gt;"",'Incoming data'!A31,"")</f>
      </c>
      <c r="C33" s="4">
        <f>IF('Incoming data'!B31&lt;&gt;"",'Incoming data'!B31,"")</f>
      </c>
      <c r="D33" s="4">
        <f>IF('Incoming data'!C31&lt;&gt;"",'Incoming data'!C31,"")</f>
      </c>
      <c r="E33" s="2">
        <f>IF('Incoming data'!D31&lt;&gt;"",'Incoming data'!D31,"")</f>
      </c>
      <c r="F33" s="2">
        <f>IF('Incoming data'!E31&lt;&gt;"",'Incoming data'!E31,"")</f>
      </c>
      <c r="G33" s="2">
        <f>IF('Incoming data'!F31&lt;&gt;"",'Incoming data'!F31,"")</f>
      </c>
      <c r="H33" s="2">
        <f>IF('Incoming data'!G31&lt;&gt;"",'Incoming data'!G31,"")</f>
      </c>
      <c r="I33" s="4">
        <f>IF('Incoming data'!H31&lt;&gt;"",'Incoming data'!H31,"")</f>
      </c>
      <c r="M33" s="1">
        <f t="shared" si="0"/>
      </c>
      <c r="N33" s="2">
        <f t="shared" si="1"/>
      </c>
      <c r="O33" s="2">
        <f t="shared" si="2"/>
      </c>
      <c r="Q33" s="1">
        <f t="shared" si="3"/>
      </c>
      <c r="R33" s="4">
        <f t="shared" si="4"/>
      </c>
      <c r="S33" s="2">
        <f t="shared" si="5"/>
      </c>
    </row>
    <row r="34" spans="2:19" ht="12.75">
      <c r="B34" s="1">
        <f>IF('Incoming data'!A32&lt;&gt;"",'Incoming data'!A32,"")</f>
      </c>
      <c r="C34" s="4">
        <f>IF('Incoming data'!B32&lt;&gt;"",'Incoming data'!B32,"")</f>
      </c>
      <c r="D34" s="4">
        <f>IF('Incoming data'!C32&lt;&gt;"",'Incoming data'!C32,"")</f>
      </c>
      <c r="E34" s="2">
        <f>IF('Incoming data'!D32&lt;&gt;"",'Incoming data'!D32,"")</f>
      </c>
      <c r="F34" s="2">
        <f>IF('Incoming data'!E32&lt;&gt;"",'Incoming data'!E32,"")</f>
      </c>
      <c r="G34" s="2">
        <f>IF('Incoming data'!F32&lt;&gt;"",'Incoming data'!F32,"")</f>
      </c>
      <c r="H34" s="2">
        <f>IF('Incoming data'!G32&lt;&gt;"",'Incoming data'!G32,"")</f>
      </c>
      <c r="I34" s="4">
        <f>IF('Incoming data'!H32&lt;&gt;"",'Incoming data'!H32,"")</f>
      </c>
      <c r="M34" s="1">
        <f t="shared" si="0"/>
      </c>
      <c r="N34" s="2">
        <f t="shared" si="1"/>
      </c>
      <c r="O34" s="2">
        <f t="shared" si="2"/>
      </c>
      <c r="Q34" s="1">
        <f t="shared" si="3"/>
      </c>
      <c r="R34" s="4">
        <f t="shared" si="4"/>
      </c>
      <c r="S34" s="2">
        <f t="shared" si="5"/>
      </c>
    </row>
    <row r="35" spans="2:19" ht="12.75">
      <c r="B35" s="1">
        <f>IF('Incoming data'!A33&lt;&gt;"",'Incoming data'!A33,"")</f>
      </c>
      <c r="C35" s="4">
        <f>IF('Incoming data'!B33&lt;&gt;"",'Incoming data'!B33,"")</f>
      </c>
      <c r="D35" s="4">
        <f>IF('Incoming data'!C33&lt;&gt;"",'Incoming data'!C33,"")</f>
      </c>
      <c r="E35" s="2">
        <f>IF('Incoming data'!D33&lt;&gt;"",'Incoming data'!D33,"")</f>
      </c>
      <c r="F35" s="2">
        <f>IF('Incoming data'!E33&lt;&gt;"",'Incoming data'!E33,"")</f>
      </c>
      <c r="G35" s="2">
        <f>IF('Incoming data'!F33&lt;&gt;"",'Incoming data'!F33,"")</f>
      </c>
      <c r="H35" s="2">
        <f>IF('Incoming data'!G33&lt;&gt;"",'Incoming data'!G33,"")</f>
      </c>
      <c r="I35" s="4">
        <f>IF('Incoming data'!H33&lt;&gt;"",'Incoming data'!H33,"")</f>
      </c>
      <c r="M35" s="1">
        <f t="shared" si="0"/>
      </c>
      <c r="N35" s="2">
        <f t="shared" si="1"/>
      </c>
      <c r="O35" s="2">
        <f t="shared" si="2"/>
      </c>
      <c r="Q35" s="1">
        <f t="shared" si="3"/>
      </c>
      <c r="R35" s="4">
        <f t="shared" si="4"/>
      </c>
      <c r="S35" s="2">
        <f t="shared" si="5"/>
      </c>
    </row>
    <row r="36" spans="2:19" ht="12.75">
      <c r="B36" s="1">
        <f>IF('Incoming data'!A34&lt;&gt;"",'Incoming data'!A34,"")</f>
      </c>
      <c r="C36" s="4">
        <f>IF('Incoming data'!B34&lt;&gt;"",'Incoming data'!B34,"")</f>
      </c>
      <c r="D36" s="4">
        <f>IF('Incoming data'!C34&lt;&gt;"",'Incoming data'!C34,"")</f>
      </c>
      <c r="E36" s="2">
        <f>IF('Incoming data'!D34&lt;&gt;"",'Incoming data'!D34,"")</f>
      </c>
      <c r="F36" s="2">
        <f>IF('Incoming data'!E34&lt;&gt;"",'Incoming data'!E34,"")</f>
      </c>
      <c r="G36" s="2">
        <f>IF('Incoming data'!F34&lt;&gt;"",'Incoming data'!F34,"")</f>
      </c>
      <c r="H36" s="2">
        <f>IF('Incoming data'!G34&lt;&gt;"",'Incoming data'!G34,"")</f>
      </c>
      <c r="I36" s="4">
        <f>IF('Incoming data'!H34&lt;&gt;"",'Incoming data'!H34,"")</f>
      </c>
      <c r="M36" s="1">
        <f t="shared" si="0"/>
      </c>
      <c r="N36" s="2">
        <f t="shared" si="1"/>
      </c>
      <c r="O36" s="2">
        <f t="shared" si="2"/>
      </c>
      <c r="Q36" s="1">
        <f t="shared" si="3"/>
      </c>
      <c r="R36" s="4">
        <f t="shared" si="4"/>
      </c>
      <c r="S36" s="2">
        <f t="shared" si="5"/>
      </c>
    </row>
    <row r="37" spans="2:19" ht="12.75">
      <c r="B37" s="1">
        <f>IF('Incoming data'!A35&lt;&gt;"",'Incoming data'!A35,"")</f>
      </c>
      <c r="C37" s="4">
        <f>IF('Incoming data'!B35&lt;&gt;"",'Incoming data'!B35,"")</f>
      </c>
      <c r="D37" s="4">
        <f>IF('Incoming data'!C35&lt;&gt;"",'Incoming data'!C35,"")</f>
      </c>
      <c r="E37" s="2">
        <f>IF('Incoming data'!D35&lt;&gt;"",'Incoming data'!D35,"")</f>
      </c>
      <c r="F37" s="2">
        <f>IF('Incoming data'!E35&lt;&gt;"",'Incoming data'!E35,"")</f>
      </c>
      <c r="G37" s="2">
        <f>IF('Incoming data'!F35&lt;&gt;"",'Incoming data'!F35,"")</f>
      </c>
      <c r="H37" s="2">
        <f>IF('Incoming data'!G35&lt;&gt;"",'Incoming data'!G35,"")</f>
      </c>
      <c r="I37" s="4">
        <f>IF('Incoming data'!H35&lt;&gt;"",'Incoming data'!H35,"")</f>
      </c>
      <c r="M37" s="1">
        <f t="shared" si="0"/>
      </c>
      <c r="N37" s="2">
        <f t="shared" si="1"/>
      </c>
      <c r="O37" s="2">
        <f t="shared" si="2"/>
      </c>
      <c r="Q37" s="1">
        <f t="shared" si="3"/>
      </c>
      <c r="R37" s="4">
        <f t="shared" si="4"/>
      </c>
      <c r="S37" s="2">
        <f t="shared" si="5"/>
      </c>
    </row>
    <row r="38" spans="2:19" ht="12.75">
      <c r="B38" s="1">
        <f>IF('Incoming data'!A36&lt;&gt;"",'Incoming data'!A36,"")</f>
      </c>
      <c r="C38" s="4">
        <f>IF('Incoming data'!B36&lt;&gt;"",'Incoming data'!B36,"")</f>
      </c>
      <c r="D38" s="4">
        <f>IF('Incoming data'!C36&lt;&gt;"",'Incoming data'!C36,"")</f>
      </c>
      <c r="E38" s="2">
        <f>IF('Incoming data'!D36&lt;&gt;"",'Incoming data'!D36,"")</f>
      </c>
      <c r="F38" s="2">
        <f>IF('Incoming data'!E36&lt;&gt;"",'Incoming data'!E36,"")</f>
      </c>
      <c r="G38" s="2">
        <f>IF('Incoming data'!F36&lt;&gt;"",'Incoming data'!F36,"")</f>
      </c>
      <c r="H38" s="2">
        <f>IF('Incoming data'!G36&lt;&gt;"",'Incoming data'!G36,"")</f>
      </c>
      <c r="I38" s="4">
        <f>IF('Incoming data'!H36&lt;&gt;"",'Incoming data'!H36,"")</f>
      </c>
      <c r="M38" s="1">
        <f t="shared" si="0"/>
      </c>
      <c r="N38" s="2">
        <f t="shared" si="1"/>
      </c>
      <c r="O38" s="2">
        <f t="shared" si="2"/>
      </c>
      <c r="Q38" s="1">
        <f t="shared" si="3"/>
      </c>
      <c r="R38" s="4">
        <f t="shared" si="4"/>
      </c>
      <c r="S38" s="2">
        <f t="shared" si="5"/>
      </c>
    </row>
    <row r="39" spans="2:19" ht="12.75">
      <c r="B39" s="1">
        <f>IF('Incoming data'!A37&lt;&gt;"",'Incoming data'!A37,"")</f>
      </c>
      <c r="C39" s="4">
        <f>IF('Incoming data'!B37&lt;&gt;"",'Incoming data'!B37,"")</f>
      </c>
      <c r="D39" s="4">
        <f>IF('Incoming data'!C37&lt;&gt;"",'Incoming data'!C37,"")</f>
      </c>
      <c r="E39" s="2">
        <f>IF('Incoming data'!D37&lt;&gt;"",'Incoming data'!D37,"")</f>
      </c>
      <c r="F39" s="2">
        <f>IF('Incoming data'!E37&lt;&gt;"",'Incoming data'!E37,"")</f>
      </c>
      <c r="G39" s="2">
        <f>IF('Incoming data'!F37&lt;&gt;"",'Incoming data'!F37,"")</f>
      </c>
      <c r="H39" s="2">
        <f>IF('Incoming data'!G37&lt;&gt;"",'Incoming data'!G37,"")</f>
      </c>
      <c r="I39" s="4">
        <f>IF('Incoming data'!H37&lt;&gt;"",'Incoming data'!H37,"")</f>
      </c>
      <c r="M39" s="1">
        <f t="shared" si="0"/>
      </c>
      <c r="N39" s="2">
        <f t="shared" si="1"/>
      </c>
      <c r="O39" s="2">
        <f t="shared" si="2"/>
      </c>
      <c r="Q39" s="1">
        <f t="shared" si="3"/>
      </c>
      <c r="R39" s="4">
        <f t="shared" si="4"/>
      </c>
      <c r="S39" s="2">
        <f t="shared" si="5"/>
      </c>
    </row>
    <row r="40" spans="2:19" ht="12.75">
      <c r="B40" s="1">
        <f>IF('Incoming data'!A38&lt;&gt;"",'Incoming data'!A38,"")</f>
      </c>
      <c r="C40" s="4">
        <f>IF('Incoming data'!B38&lt;&gt;"",'Incoming data'!B38,"")</f>
      </c>
      <c r="D40" s="4">
        <f>IF('Incoming data'!C38&lt;&gt;"",'Incoming data'!C38,"")</f>
      </c>
      <c r="E40" s="2">
        <f>IF('Incoming data'!D38&lt;&gt;"",'Incoming data'!D38,"")</f>
      </c>
      <c r="F40" s="2">
        <f>IF('Incoming data'!E38&lt;&gt;"",'Incoming data'!E38,"")</f>
      </c>
      <c r="G40" s="2">
        <f>IF('Incoming data'!F38&lt;&gt;"",'Incoming data'!F38,"")</f>
      </c>
      <c r="H40" s="2">
        <f>IF('Incoming data'!G38&lt;&gt;"",'Incoming data'!G38,"")</f>
      </c>
      <c r="I40" s="4">
        <f>IF('Incoming data'!H38&lt;&gt;"",'Incoming data'!H38,"")</f>
      </c>
      <c r="M40" s="1">
        <f t="shared" si="0"/>
      </c>
      <c r="N40" s="2">
        <f t="shared" si="1"/>
      </c>
      <c r="O40" s="2">
        <f t="shared" si="2"/>
      </c>
      <c r="Q40" s="1">
        <f t="shared" si="3"/>
      </c>
      <c r="R40" s="4">
        <f t="shared" si="4"/>
      </c>
      <c r="S40" s="2">
        <f t="shared" si="5"/>
      </c>
    </row>
    <row r="41" spans="2:19" ht="12.75">
      <c r="B41" s="1">
        <f>IF('Incoming data'!A39&lt;&gt;"",'Incoming data'!A39,"")</f>
      </c>
      <c r="C41" s="4">
        <f>IF('Incoming data'!B39&lt;&gt;"",'Incoming data'!B39,"")</f>
      </c>
      <c r="D41" s="4">
        <f>IF('Incoming data'!C39&lt;&gt;"",'Incoming data'!C39,"")</f>
      </c>
      <c r="E41" s="2">
        <f>IF('Incoming data'!D39&lt;&gt;"",'Incoming data'!D39,"")</f>
      </c>
      <c r="F41" s="2">
        <f>IF('Incoming data'!E39&lt;&gt;"",'Incoming data'!E39,"")</f>
      </c>
      <c r="G41" s="2">
        <f>IF('Incoming data'!F39&lt;&gt;"",'Incoming data'!F39,"")</f>
      </c>
      <c r="H41" s="2">
        <f>IF('Incoming data'!G39&lt;&gt;"",'Incoming data'!G39,"")</f>
      </c>
      <c r="I41" s="4">
        <f>IF('Incoming data'!H39&lt;&gt;"",'Incoming data'!H39,"")</f>
      </c>
      <c r="M41" s="1">
        <f t="shared" si="0"/>
      </c>
      <c r="N41" s="2">
        <f t="shared" si="1"/>
      </c>
      <c r="O41" s="2">
        <f t="shared" si="2"/>
      </c>
      <c r="Q41" s="1">
        <f t="shared" si="3"/>
      </c>
      <c r="R41" s="4">
        <f t="shared" si="4"/>
      </c>
      <c r="S41" s="2">
        <f t="shared" si="5"/>
      </c>
    </row>
    <row r="42" spans="2:19" ht="12.75">
      <c r="B42" s="1">
        <f>IF('Incoming data'!A40&lt;&gt;"",'Incoming data'!A40,"")</f>
      </c>
      <c r="C42" s="4">
        <f>IF('Incoming data'!B40&lt;&gt;"",'Incoming data'!B40,"")</f>
      </c>
      <c r="D42" s="4">
        <f>IF('Incoming data'!C40&lt;&gt;"",'Incoming data'!C40,"")</f>
      </c>
      <c r="E42" s="2">
        <f>IF('Incoming data'!D40&lt;&gt;"",'Incoming data'!D40,"")</f>
      </c>
      <c r="F42" s="2">
        <f>IF('Incoming data'!E40&lt;&gt;"",'Incoming data'!E40,"")</f>
      </c>
      <c r="G42" s="2">
        <f>IF('Incoming data'!F40&lt;&gt;"",'Incoming data'!F40,"")</f>
      </c>
      <c r="H42" s="2">
        <f>IF('Incoming data'!G40&lt;&gt;"",'Incoming data'!G40,"")</f>
      </c>
      <c r="I42" s="4">
        <f>IF('Incoming data'!H40&lt;&gt;"",'Incoming data'!H40,"")</f>
      </c>
      <c r="M42" s="1">
        <f t="shared" si="0"/>
      </c>
      <c r="N42" s="2">
        <f t="shared" si="1"/>
      </c>
      <c r="O42" s="2">
        <f t="shared" si="2"/>
      </c>
      <c r="Q42" s="1">
        <f t="shared" si="3"/>
      </c>
      <c r="R42" s="4">
        <f t="shared" si="4"/>
      </c>
      <c r="S42" s="2">
        <f t="shared" si="5"/>
      </c>
    </row>
    <row r="43" spans="2:19" ht="12.75">
      <c r="B43" s="1">
        <f>IF('Incoming data'!A41&lt;&gt;"",'Incoming data'!A41,"")</f>
      </c>
      <c r="C43" s="4">
        <f>IF('Incoming data'!B41&lt;&gt;"",'Incoming data'!B41,"")</f>
      </c>
      <c r="D43" s="4">
        <f>IF('Incoming data'!C41&lt;&gt;"",'Incoming data'!C41,"")</f>
      </c>
      <c r="E43" s="2">
        <f>IF('Incoming data'!D41&lt;&gt;"",'Incoming data'!D41,"")</f>
      </c>
      <c r="F43" s="2">
        <f>IF('Incoming data'!E41&lt;&gt;"",'Incoming data'!E41,"")</f>
      </c>
      <c r="G43" s="2">
        <f>IF('Incoming data'!F41&lt;&gt;"",'Incoming data'!F41,"")</f>
      </c>
      <c r="H43" s="2">
        <f>IF('Incoming data'!G41&lt;&gt;"",'Incoming data'!G41,"")</f>
      </c>
      <c r="I43" s="4">
        <f>IF('Incoming data'!H41&lt;&gt;"",'Incoming data'!H41,"")</f>
      </c>
      <c r="M43" s="1">
        <f t="shared" si="0"/>
      </c>
      <c r="N43" s="2">
        <f t="shared" si="1"/>
      </c>
      <c r="O43" s="2">
        <f t="shared" si="2"/>
      </c>
      <c r="Q43" s="1">
        <f t="shared" si="3"/>
      </c>
      <c r="R43" s="4">
        <f t="shared" si="4"/>
      </c>
      <c r="S43" s="2">
        <f t="shared" si="5"/>
      </c>
    </row>
    <row r="44" spans="2:19" ht="12.75">
      <c r="B44" s="1">
        <f>IF('Incoming data'!A42&lt;&gt;"",'Incoming data'!A42,"")</f>
      </c>
      <c r="C44" s="4">
        <f>IF('Incoming data'!B42&lt;&gt;"",'Incoming data'!B42,"")</f>
      </c>
      <c r="D44" s="4">
        <f>IF('Incoming data'!C42&lt;&gt;"",'Incoming data'!C42,"")</f>
      </c>
      <c r="E44" s="2">
        <f>IF('Incoming data'!D42&lt;&gt;"",'Incoming data'!D42,"")</f>
      </c>
      <c r="F44" s="2">
        <f>IF('Incoming data'!E42&lt;&gt;"",'Incoming data'!E42,"")</f>
      </c>
      <c r="G44" s="2">
        <f>IF('Incoming data'!F42&lt;&gt;"",'Incoming data'!F42,"")</f>
      </c>
      <c r="H44" s="2">
        <f>IF('Incoming data'!G42&lt;&gt;"",'Incoming data'!G42,"")</f>
      </c>
      <c r="I44" s="4">
        <f>IF('Incoming data'!H42&lt;&gt;"",'Incoming data'!H42,"")</f>
      </c>
      <c r="M44" s="1">
        <f t="shared" si="0"/>
      </c>
      <c r="N44" s="2">
        <f t="shared" si="1"/>
      </c>
      <c r="O44" s="2">
        <f t="shared" si="2"/>
      </c>
      <c r="Q44" s="1">
        <f t="shared" si="3"/>
      </c>
      <c r="R44" s="4">
        <f t="shared" si="4"/>
      </c>
      <c r="S44" s="2">
        <f t="shared" si="5"/>
      </c>
    </row>
    <row r="45" spans="2:19" ht="12.75">
      <c r="B45" s="1">
        <f>IF('Incoming data'!A43&lt;&gt;"",'Incoming data'!A43,"")</f>
      </c>
      <c r="C45" s="4">
        <f>IF('Incoming data'!B43&lt;&gt;"",'Incoming data'!B43,"")</f>
      </c>
      <c r="D45" s="4">
        <f>IF('Incoming data'!C43&lt;&gt;"",'Incoming data'!C43,"")</f>
      </c>
      <c r="E45" s="2">
        <f>IF('Incoming data'!D43&lt;&gt;"",'Incoming data'!D43,"")</f>
      </c>
      <c r="F45" s="2">
        <f>IF('Incoming data'!E43&lt;&gt;"",'Incoming data'!E43,"")</f>
      </c>
      <c r="G45" s="2">
        <f>IF('Incoming data'!F43&lt;&gt;"",'Incoming data'!F43,"")</f>
      </c>
      <c r="H45" s="2">
        <f>IF('Incoming data'!G43&lt;&gt;"",'Incoming data'!G43,"")</f>
      </c>
      <c r="I45" s="4">
        <f>IF('Incoming data'!H43&lt;&gt;"",'Incoming data'!H43,"")</f>
      </c>
      <c r="M45" s="1">
        <f t="shared" si="0"/>
      </c>
      <c r="N45" s="2">
        <f t="shared" si="1"/>
      </c>
      <c r="O45" s="2">
        <f t="shared" si="2"/>
      </c>
      <c r="Q45" s="1">
        <f t="shared" si="3"/>
      </c>
      <c r="R45" s="4">
        <f t="shared" si="4"/>
      </c>
      <c r="S45" s="2">
        <f t="shared" si="5"/>
      </c>
    </row>
    <row r="46" spans="2:19" ht="12.75">
      <c r="B46" s="1">
        <f>IF('Incoming data'!A44&lt;&gt;"",'Incoming data'!A44,"")</f>
      </c>
      <c r="C46" s="4">
        <f>IF('Incoming data'!B44&lt;&gt;"",'Incoming data'!B44,"")</f>
      </c>
      <c r="D46" s="4">
        <f>IF('Incoming data'!C44&lt;&gt;"",'Incoming data'!C44,"")</f>
      </c>
      <c r="E46" s="2">
        <f>IF('Incoming data'!D44&lt;&gt;"",'Incoming data'!D44,"")</f>
      </c>
      <c r="F46" s="2">
        <f>IF('Incoming data'!E44&lt;&gt;"",'Incoming data'!E44,"")</f>
      </c>
      <c r="G46" s="2">
        <f>IF('Incoming data'!F44&lt;&gt;"",'Incoming data'!F44,"")</f>
      </c>
      <c r="H46" s="2">
        <f>IF('Incoming data'!G44&lt;&gt;"",'Incoming data'!G44,"")</f>
      </c>
      <c r="I46" s="4">
        <f>IF('Incoming data'!H44&lt;&gt;"",'Incoming data'!H44,"")</f>
      </c>
      <c r="M46" s="1">
        <f t="shared" si="0"/>
      </c>
      <c r="N46" s="2">
        <f t="shared" si="1"/>
      </c>
      <c r="O46" s="2">
        <f t="shared" si="2"/>
      </c>
      <c r="Q46" s="1">
        <f t="shared" si="3"/>
      </c>
      <c r="R46" s="4">
        <f t="shared" si="4"/>
      </c>
      <c r="S46" s="2">
        <f t="shared" si="5"/>
      </c>
    </row>
    <row r="47" spans="2:19" ht="12.75">
      <c r="B47" s="1">
        <f>IF('Incoming data'!A45&lt;&gt;"",'Incoming data'!A45,"")</f>
      </c>
      <c r="C47" s="4">
        <f>IF('Incoming data'!B45&lt;&gt;"",'Incoming data'!B45,"")</f>
      </c>
      <c r="D47" s="4">
        <f>IF('Incoming data'!C45&lt;&gt;"",'Incoming data'!C45,"")</f>
      </c>
      <c r="E47" s="2">
        <f>IF('Incoming data'!D45&lt;&gt;"",'Incoming data'!D45,"")</f>
      </c>
      <c r="F47" s="2">
        <f>IF('Incoming data'!E45&lt;&gt;"",'Incoming data'!E45,"")</f>
      </c>
      <c r="G47" s="2">
        <f>IF('Incoming data'!F45&lt;&gt;"",'Incoming data'!F45,"")</f>
      </c>
      <c r="H47" s="2">
        <f>IF('Incoming data'!G45&lt;&gt;"",'Incoming data'!G45,"")</f>
      </c>
      <c r="I47" s="4">
        <f>IF('Incoming data'!H45&lt;&gt;"",'Incoming data'!H45,"")</f>
      </c>
      <c r="M47" s="1">
        <f t="shared" si="0"/>
      </c>
      <c r="N47" s="2">
        <f t="shared" si="1"/>
      </c>
      <c r="O47" s="2">
        <f t="shared" si="2"/>
      </c>
      <c r="Q47" s="1">
        <f t="shared" si="3"/>
      </c>
      <c r="R47" s="4">
        <f t="shared" si="4"/>
      </c>
      <c r="S47" s="2">
        <f t="shared" si="5"/>
      </c>
    </row>
    <row r="48" spans="2:19" ht="12.75">
      <c r="B48" s="1">
        <f>IF('Incoming data'!A46&lt;&gt;"",'Incoming data'!A46,"")</f>
      </c>
      <c r="C48" s="4">
        <f>IF('Incoming data'!B46&lt;&gt;"",'Incoming data'!B46,"")</f>
      </c>
      <c r="D48" s="4">
        <f>IF('Incoming data'!C46&lt;&gt;"",'Incoming data'!C46,"")</f>
      </c>
      <c r="E48" s="2">
        <f>IF('Incoming data'!D46&lt;&gt;"",'Incoming data'!D46,"")</f>
      </c>
      <c r="F48" s="2">
        <f>IF('Incoming data'!E46&lt;&gt;"",'Incoming data'!E46,"")</f>
      </c>
      <c r="G48" s="2">
        <f>IF('Incoming data'!F46&lt;&gt;"",'Incoming data'!F46,"")</f>
      </c>
      <c r="H48" s="2">
        <f>IF('Incoming data'!G46&lt;&gt;"",'Incoming data'!G46,"")</f>
      </c>
      <c r="I48" s="4">
        <f>IF('Incoming data'!H46&lt;&gt;"",'Incoming data'!H46,"")</f>
      </c>
      <c r="M48" s="1">
        <f t="shared" si="0"/>
      </c>
      <c r="N48" s="2">
        <f t="shared" si="1"/>
      </c>
      <c r="O48" s="2">
        <f t="shared" si="2"/>
      </c>
      <c r="Q48" s="1">
        <f t="shared" si="3"/>
      </c>
      <c r="R48" s="4">
        <f t="shared" si="4"/>
      </c>
      <c r="S48" s="2">
        <f t="shared" si="5"/>
      </c>
    </row>
    <row r="49" spans="2:19" ht="12.75">
      <c r="B49" s="1">
        <f>IF('Incoming data'!A47&lt;&gt;"",'Incoming data'!A47,"")</f>
      </c>
      <c r="C49" s="4">
        <f>IF('Incoming data'!B47&lt;&gt;"",'Incoming data'!B47,"")</f>
      </c>
      <c r="D49" s="4">
        <f>IF('Incoming data'!C47&lt;&gt;"",'Incoming data'!C47,"")</f>
      </c>
      <c r="E49" s="2">
        <f>IF('Incoming data'!D47&lt;&gt;"",'Incoming data'!D47,"")</f>
      </c>
      <c r="F49" s="2">
        <f>IF('Incoming data'!E47&lt;&gt;"",'Incoming data'!E47,"")</f>
      </c>
      <c r="G49" s="2">
        <f>IF('Incoming data'!F47&lt;&gt;"",'Incoming data'!F47,"")</f>
      </c>
      <c r="H49" s="2">
        <f>IF('Incoming data'!G47&lt;&gt;"",'Incoming data'!G47,"")</f>
      </c>
      <c r="I49" s="4">
        <f>IF('Incoming data'!H47&lt;&gt;"",'Incoming data'!H47,"")</f>
      </c>
      <c r="M49" s="1">
        <f t="shared" si="0"/>
      </c>
      <c r="N49" s="2">
        <f t="shared" si="1"/>
      </c>
      <c r="O49" s="2">
        <f t="shared" si="2"/>
      </c>
      <c r="Q49" s="1">
        <f t="shared" si="3"/>
      </c>
      <c r="R49" s="4">
        <f t="shared" si="4"/>
      </c>
      <c r="S49" s="2">
        <f t="shared" si="5"/>
      </c>
    </row>
    <row r="50" spans="2:19" ht="12.75">
      <c r="B50" s="1">
        <f>IF('Incoming data'!A48&lt;&gt;"",'Incoming data'!A48,"")</f>
      </c>
      <c r="C50" s="4">
        <f>IF('Incoming data'!B48&lt;&gt;"",'Incoming data'!B48,"")</f>
      </c>
      <c r="D50" s="4">
        <f>IF('Incoming data'!C48&lt;&gt;"",'Incoming data'!C48,"")</f>
      </c>
      <c r="E50" s="2">
        <f>IF('Incoming data'!D48&lt;&gt;"",'Incoming data'!D48,"")</f>
      </c>
      <c r="F50" s="2">
        <f>IF('Incoming data'!E48&lt;&gt;"",'Incoming data'!E48,"")</f>
      </c>
      <c r="G50" s="2">
        <f>IF('Incoming data'!F48&lt;&gt;"",'Incoming data'!F48,"")</f>
      </c>
      <c r="H50" s="2">
        <f>IF('Incoming data'!G48&lt;&gt;"",'Incoming data'!G48,"")</f>
      </c>
      <c r="I50" s="4">
        <f>IF('Incoming data'!H48&lt;&gt;"",'Incoming data'!H48,"")</f>
      </c>
      <c r="M50" s="1">
        <f t="shared" si="0"/>
      </c>
      <c r="N50" s="2">
        <f t="shared" si="1"/>
      </c>
      <c r="O50" s="2">
        <f t="shared" si="2"/>
      </c>
      <c r="Q50" s="1">
        <f t="shared" si="3"/>
      </c>
      <c r="R50" s="4">
        <f t="shared" si="4"/>
      </c>
      <c r="S50" s="2">
        <f t="shared" si="5"/>
      </c>
    </row>
    <row r="51" spans="2:9" ht="12.75">
      <c r="B51" s="1">
        <f>IF('Incoming data'!A49&lt;&gt;"",'Incoming data'!A49,"")</f>
      </c>
      <c r="C51" s="4">
        <f>IF('Incoming data'!B49&lt;&gt;"",'Incoming data'!B49,"")</f>
      </c>
      <c r="D51" s="4">
        <f>IF('Incoming data'!C49&lt;&gt;"",'Incoming data'!C49,"")</f>
      </c>
      <c r="E51" s="2">
        <f>IF('Incoming data'!D49&lt;&gt;"",'Incoming data'!D49,"")</f>
      </c>
      <c r="F51" s="2">
        <f>IF('Incoming data'!E49&lt;&gt;"",'Incoming data'!E49,"")</f>
      </c>
      <c r="G51" s="2">
        <f>IF('Incoming data'!F49&lt;&gt;"",'Incoming data'!F49,"")</f>
      </c>
      <c r="H51" s="2">
        <f>IF('Incoming data'!G49&lt;&gt;"",'Incoming data'!G49,"")</f>
      </c>
      <c r="I51" s="4">
        <f>IF('Incoming data'!H49&lt;&gt;"",'Incoming data'!H49,"")</f>
      </c>
    </row>
    <row r="52" spans="2:9" ht="12.75">
      <c r="B52" s="1">
        <f>IF('Incoming data'!A50&lt;&gt;"",'Incoming data'!A50,"")</f>
      </c>
      <c r="C52" s="4">
        <f>IF('Incoming data'!B50&lt;&gt;"",'Incoming data'!B50,"")</f>
      </c>
      <c r="D52" s="4">
        <f>IF('Incoming data'!C50&lt;&gt;"",'Incoming data'!C50,"")</f>
      </c>
      <c r="E52" s="2">
        <f>IF('Incoming data'!D50&lt;&gt;"",'Incoming data'!D50,"")</f>
      </c>
      <c r="F52" s="2">
        <f>IF('Incoming data'!E50&lt;&gt;"",'Incoming data'!E50,"")</f>
      </c>
      <c r="G52" s="2">
        <f>IF('Incoming data'!F50&lt;&gt;"",'Incoming data'!F50,"")</f>
      </c>
      <c r="H52" s="2">
        <f>IF('Incoming data'!G50&lt;&gt;"",'Incoming data'!G50,"")</f>
      </c>
      <c r="I52" s="4">
        <f>IF('Incoming data'!H50&lt;&gt;"",'Incoming data'!H50,"")</f>
      </c>
    </row>
    <row r="53" spans="2:9" ht="12.75">
      <c r="B53" s="1">
        <f>IF('Incoming data'!A51&lt;&gt;"",'Incoming data'!A51,"")</f>
      </c>
      <c r="C53" s="4">
        <f>IF('Incoming data'!B51&lt;&gt;"",'Incoming data'!B51,"")</f>
      </c>
      <c r="D53" s="4">
        <f>IF('Incoming data'!C51&lt;&gt;"",'Incoming data'!C51,"")</f>
      </c>
      <c r="E53" s="2">
        <f>IF('Incoming data'!D51&lt;&gt;"",'Incoming data'!D51,"")</f>
      </c>
      <c r="F53" s="2">
        <f>IF('Incoming data'!E51&lt;&gt;"",'Incoming data'!E51,"")</f>
      </c>
      <c r="G53" s="2">
        <f>IF('Incoming data'!F51&lt;&gt;"",'Incoming data'!F51,"")</f>
      </c>
      <c r="H53" s="2">
        <f>IF('Incoming data'!G51&lt;&gt;"",'Incoming data'!G51,"")</f>
      </c>
      <c r="I53" s="4">
        <f>IF('Incoming data'!H51&lt;&gt;"",'Incoming data'!H51,"")</f>
      </c>
    </row>
    <row r="54" spans="2:9" ht="12.75">
      <c r="B54" s="1">
        <f>IF('Incoming data'!A52&lt;&gt;"",'Incoming data'!A52,"")</f>
      </c>
      <c r="C54" s="4">
        <f>IF('Incoming data'!B52&lt;&gt;"",'Incoming data'!B52,"")</f>
      </c>
      <c r="D54" s="4">
        <f>IF('Incoming data'!C52&lt;&gt;"",'Incoming data'!C52,"")</f>
      </c>
      <c r="E54" s="2">
        <f>IF('Incoming data'!D52&lt;&gt;"",'Incoming data'!D52,"")</f>
      </c>
      <c r="F54" s="2">
        <f>IF('Incoming data'!E52&lt;&gt;"",'Incoming data'!E52,"")</f>
      </c>
      <c r="G54" s="2">
        <f>IF('Incoming data'!F52&lt;&gt;"",'Incoming data'!F52,"")</f>
      </c>
      <c r="H54" s="2">
        <f>IF('Incoming data'!G52&lt;&gt;"",'Incoming data'!G52,"")</f>
      </c>
      <c r="I54" s="4">
        <f>IF('Incoming data'!H52&lt;&gt;"",'Incoming data'!H52,"")</f>
      </c>
    </row>
    <row r="55" spans="2:9" ht="12.75">
      <c r="B55" s="1">
        <f>IF('Incoming data'!A53&lt;&gt;"",'Incoming data'!A53,"")</f>
      </c>
      <c r="C55" s="4">
        <f>IF('Incoming data'!B53&lt;&gt;"",'Incoming data'!B53,"")</f>
      </c>
      <c r="D55" s="4">
        <f>IF('Incoming data'!C53&lt;&gt;"",'Incoming data'!C53,"")</f>
      </c>
      <c r="E55" s="2">
        <f>IF('Incoming data'!D53&lt;&gt;"",'Incoming data'!D53,"")</f>
      </c>
      <c r="F55" s="2">
        <f>IF('Incoming data'!E53&lt;&gt;"",'Incoming data'!E53,"")</f>
      </c>
      <c r="G55" s="2">
        <f>IF('Incoming data'!F53&lt;&gt;"",'Incoming data'!F53,"")</f>
      </c>
      <c r="H55" s="2">
        <f>IF('Incoming data'!G53&lt;&gt;"",'Incoming data'!G53,"")</f>
      </c>
      <c r="I55" s="4">
        <f>IF('Incoming data'!H53&lt;&gt;"",'Incoming data'!H53,"")</f>
      </c>
    </row>
    <row r="56" spans="2:9" ht="12.75">
      <c r="B56" s="1">
        <f>IF('Incoming data'!A54&lt;&gt;"",'Incoming data'!A54,"")</f>
      </c>
      <c r="C56" s="4">
        <f>IF('Incoming data'!B54&lt;&gt;"",'Incoming data'!B54,"")</f>
      </c>
      <c r="D56" s="4">
        <f>IF('Incoming data'!C54&lt;&gt;"",'Incoming data'!C54,"")</f>
      </c>
      <c r="E56" s="2">
        <f>IF('Incoming data'!D54&lt;&gt;"",'Incoming data'!D54,"")</f>
      </c>
      <c r="F56" s="2">
        <f>IF('Incoming data'!E54&lt;&gt;"",'Incoming data'!E54,"")</f>
      </c>
      <c r="G56" s="2">
        <f>IF('Incoming data'!F54&lt;&gt;"",'Incoming data'!F54,"")</f>
      </c>
      <c r="H56" s="2">
        <f>IF('Incoming data'!G54&lt;&gt;"",'Incoming data'!G54,"")</f>
      </c>
      <c r="I56" s="4">
        <f>IF('Incoming data'!H54&lt;&gt;"",'Incoming data'!H54,"")</f>
      </c>
    </row>
    <row r="57" spans="2:9" ht="12.75">
      <c r="B57" s="1">
        <f>IF('Incoming data'!A55&lt;&gt;"",'Incoming data'!A55,"")</f>
      </c>
      <c r="C57" s="4">
        <f>IF('Incoming data'!B55&lt;&gt;"",'Incoming data'!B55,"")</f>
      </c>
      <c r="D57" s="4">
        <f>IF('Incoming data'!C55&lt;&gt;"",'Incoming data'!C55,"")</f>
      </c>
      <c r="E57" s="2">
        <f>IF('Incoming data'!D55&lt;&gt;"",'Incoming data'!D55,"")</f>
      </c>
      <c r="F57" s="2">
        <f>IF('Incoming data'!E55&lt;&gt;"",'Incoming data'!E55,"")</f>
      </c>
      <c r="G57" s="2">
        <f>IF('Incoming data'!F55&lt;&gt;"",'Incoming data'!F55,"")</f>
      </c>
      <c r="H57" s="2">
        <f>IF('Incoming data'!G55&lt;&gt;"",'Incoming data'!G55,"")</f>
      </c>
      <c r="I57" s="4">
        <f>IF('Incoming data'!H55&lt;&gt;"",'Incoming data'!H55,"")</f>
      </c>
    </row>
    <row r="58" spans="2:9" ht="12.75">
      <c r="B58" s="1">
        <f>IF('Incoming data'!A56&lt;&gt;"",'Incoming data'!A56,"")</f>
      </c>
      <c r="C58" s="4">
        <f>IF('Incoming data'!B56&lt;&gt;"",'Incoming data'!B56,"")</f>
      </c>
      <c r="D58" s="4">
        <f>IF('Incoming data'!C56&lt;&gt;"",'Incoming data'!C56,"")</f>
      </c>
      <c r="E58" s="2">
        <f>IF('Incoming data'!D56&lt;&gt;"",'Incoming data'!D56,"")</f>
      </c>
      <c r="F58" s="2">
        <f>IF('Incoming data'!E56&lt;&gt;"",'Incoming data'!E56,"")</f>
      </c>
      <c r="G58" s="2">
        <f>IF('Incoming data'!F56&lt;&gt;"",'Incoming data'!F56,"")</f>
      </c>
      <c r="H58" s="2">
        <f>IF('Incoming data'!G56&lt;&gt;"",'Incoming data'!G56,"")</f>
      </c>
      <c r="I58" s="4">
        <f>IF('Incoming data'!H56&lt;&gt;"",'Incoming data'!H56,"")</f>
      </c>
    </row>
    <row r="59" spans="2:9" ht="12.75">
      <c r="B59" s="1">
        <f>IF('Incoming data'!A57&lt;&gt;"",'Incoming data'!A57,"")</f>
      </c>
      <c r="C59" s="4">
        <f>IF('Incoming data'!B57&lt;&gt;"",'Incoming data'!B57,"")</f>
      </c>
      <c r="D59" s="4">
        <f>IF('Incoming data'!C57&lt;&gt;"",'Incoming data'!C57,"")</f>
      </c>
      <c r="E59" s="2">
        <f>IF('Incoming data'!D57&lt;&gt;"",'Incoming data'!D57,"")</f>
      </c>
      <c r="F59" s="2">
        <f>IF('Incoming data'!E57&lt;&gt;"",'Incoming data'!E57,"")</f>
      </c>
      <c r="G59" s="2">
        <f>IF('Incoming data'!F57&lt;&gt;"",'Incoming data'!F57,"")</f>
      </c>
      <c r="H59" s="2">
        <f>IF('Incoming data'!G57&lt;&gt;"",'Incoming data'!G57,"")</f>
      </c>
      <c r="I59" s="4">
        <f>IF('Incoming data'!H57&lt;&gt;"",'Incoming data'!H57,"")</f>
      </c>
    </row>
    <row r="60" spans="2:9" ht="12.75">
      <c r="B60" s="1">
        <f>IF('Incoming data'!A58&lt;&gt;"",'Incoming data'!A58,"")</f>
      </c>
      <c r="C60" s="4">
        <f>IF('Incoming data'!B58&lt;&gt;"",'Incoming data'!B58,"")</f>
      </c>
      <c r="D60" s="4">
        <f>IF('Incoming data'!C58&lt;&gt;"",'Incoming data'!C58,"")</f>
      </c>
      <c r="E60" s="2">
        <f>IF('Incoming data'!D58&lt;&gt;"",'Incoming data'!D58,"")</f>
      </c>
      <c r="F60" s="2">
        <f>IF('Incoming data'!E58&lt;&gt;"",'Incoming data'!E58,"")</f>
      </c>
      <c r="G60" s="2">
        <f>IF('Incoming data'!F58&lt;&gt;"",'Incoming data'!F58,"")</f>
      </c>
      <c r="H60" s="2">
        <f>IF('Incoming data'!G58&lt;&gt;"",'Incoming data'!G58,"")</f>
      </c>
      <c r="I60" s="4">
        <f>IF('Incoming data'!H58&lt;&gt;"",'Incoming data'!H58,"")</f>
      </c>
    </row>
    <row r="61" spans="2:9" ht="12.75">
      <c r="B61" s="1">
        <f>IF('Incoming data'!A59&lt;&gt;"",'Incoming data'!A59,"")</f>
      </c>
      <c r="C61" s="4">
        <f>IF('Incoming data'!B59&lt;&gt;"",'Incoming data'!B59,"")</f>
      </c>
      <c r="D61" s="4">
        <f>IF('Incoming data'!C59&lt;&gt;"",'Incoming data'!C59,"")</f>
      </c>
      <c r="E61" s="2">
        <f>IF('Incoming data'!D59&lt;&gt;"",'Incoming data'!D59,"")</f>
      </c>
      <c r="F61" s="2">
        <f>IF('Incoming data'!E59&lt;&gt;"",'Incoming data'!E59,"")</f>
      </c>
      <c r="G61" s="2">
        <f>IF('Incoming data'!F59&lt;&gt;"",'Incoming data'!F59,"")</f>
      </c>
      <c r="H61" s="2">
        <f>IF('Incoming data'!G59&lt;&gt;"",'Incoming data'!G59,"")</f>
      </c>
      <c r="I61" s="4">
        <f>IF('Incoming data'!H59&lt;&gt;"",'Incoming data'!H59,"")</f>
      </c>
    </row>
    <row r="62" spans="2:9" ht="12.75">
      <c r="B62" s="1">
        <f>IF('Incoming data'!A60&lt;&gt;"",'Incoming data'!A60,"")</f>
      </c>
      <c r="C62" s="4">
        <f>IF('Incoming data'!B60&lt;&gt;"",'Incoming data'!B60,"")</f>
      </c>
      <c r="D62" s="4">
        <f>IF('Incoming data'!C60&lt;&gt;"",'Incoming data'!C60,"")</f>
      </c>
      <c r="E62" s="2">
        <f>IF('Incoming data'!D60&lt;&gt;"",'Incoming data'!D60,"")</f>
      </c>
      <c r="F62" s="2">
        <f>IF('Incoming data'!E60&lt;&gt;"",'Incoming data'!E60,"")</f>
      </c>
      <c r="G62" s="2">
        <f>IF('Incoming data'!F60&lt;&gt;"",'Incoming data'!F60,"")</f>
      </c>
      <c r="H62" s="2">
        <f>IF('Incoming data'!G60&lt;&gt;"",'Incoming data'!G60,"")</f>
      </c>
      <c r="I62" s="4">
        <f>IF('Incoming data'!H60&lt;&gt;"",'Incoming data'!H60,"")</f>
      </c>
    </row>
    <row r="63" spans="2:9" ht="12.75">
      <c r="B63" s="1">
        <f>IF('Incoming data'!A61&lt;&gt;"",'Incoming data'!A61,"")</f>
      </c>
      <c r="C63" s="4">
        <f>IF('Incoming data'!B61&lt;&gt;"",'Incoming data'!B61,"")</f>
      </c>
      <c r="D63" s="4">
        <f>IF('Incoming data'!C61&lt;&gt;"",'Incoming data'!C61,"")</f>
      </c>
      <c r="E63" s="2">
        <f>IF('Incoming data'!D61&lt;&gt;"",'Incoming data'!D61,"")</f>
      </c>
      <c r="F63" s="2">
        <f>IF('Incoming data'!E61&lt;&gt;"",'Incoming data'!E61,"")</f>
      </c>
      <c r="G63" s="2">
        <f>IF('Incoming data'!F61&lt;&gt;"",'Incoming data'!F61,"")</f>
      </c>
      <c r="H63" s="2">
        <f>IF('Incoming data'!G61&lt;&gt;"",'Incoming data'!G61,"")</f>
      </c>
      <c r="I63" s="4">
        <f>IF('Incoming data'!H61&lt;&gt;"",'Incoming data'!H61,"")</f>
      </c>
    </row>
    <row r="64" spans="2:9" ht="12.75">
      <c r="B64" s="1">
        <f>IF('Incoming data'!A62&lt;&gt;"",'Incoming data'!A62,"")</f>
      </c>
      <c r="C64" s="4">
        <f>IF('Incoming data'!B62&lt;&gt;"",'Incoming data'!B62,"")</f>
      </c>
      <c r="D64" s="4">
        <f>IF('Incoming data'!C62&lt;&gt;"",'Incoming data'!C62,"")</f>
      </c>
      <c r="E64" s="2">
        <f>IF('Incoming data'!D62&lt;&gt;"",'Incoming data'!D62,"")</f>
      </c>
      <c r="F64" s="2">
        <f>IF('Incoming data'!E62&lt;&gt;"",'Incoming data'!E62,"")</f>
      </c>
      <c r="G64" s="2">
        <f>IF('Incoming data'!F62&lt;&gt;"",'Incoming data'!F62,"")</f>
      </c>
      <c r="H64" s="2">
        <f>IF('Incoming data'!G62&lt;&gt;"",'Incoming data'!G62,"")</f>
      </c>
      <c r="I64" s="4">
        <f>IF('Incoming data'!H62&lt;&gt;"",'Incoming data'!H62,"")</f>
      </c>
    </row>
    <row r="65" spans="2:9" ht="12.75">
      <c r="B65" s="1">
        <f>IF('Incoming data'!A63&lt;&gt;"",'Incoming data'!A63,"")</f>
      </c>
      <c r="C65" s="4">
        <f>IF('Incoming data'!B63&lt;&gt;"",'Incoming data'!B63,"")</f>
      </c>
      <c r="D65" s="4">
        <f>IF('Incoming data'!C63&lt;&gt;"",'Incoming data'!C63,"")</f>
      </c>
      <c r="E65" s="2">
        <f>IF('Incoming data'!D63&lt;&gt;"",'Incoming data'!D63,"")</f>
      </c>
      <c r="F65" s="2">
        <f>IF('Incoming data'!E63&lt;&gt;"",'Incoming data'!E63,"")</f>
      </c>
      <c r="G65" s="2">
        <f>IF('Incoming data'!F63&lt;&gt;"",'Incoming data'!F63,"")</f>
      </c>
      <c r="H65" s="2">
        <f>IF('Incoming data'!G63&lt;&gt;"",'Incoming data'!G63,"")</f>
      </c>
      <c r="I65" s="4">
        <f>IF('Incoming data'!H63&lt;&gt;"",'Incoming data'!H63,"")</f>
      </c>
    </row>
    <row r="66" spans="2:9" ht="12.75">
      <c r="B66" s="1">
        <f>IF('Incoming data'!A64&lt;&gt;"",'Incoming data'!A64,"")</f>
      </c>
      <c r="C66" s="4">
        <f>IF('Incoming data'!B64&lt;&gt;"",'Incoming data'!B64,"")</f>
      </c>
      <c r="D66" s="4">
        <f>IF('Incoming data'!C64&lt;&gt;"",'Incoming data'!C64,"")</f>
      </c>
      <c r="E66" s="2">
        <f>IF('Incoming data'!D64&lt;&gt;"",'Incoming data'!D64,"")</f>
      </c>
      <c r="F66" s="2">
        <f>IF('Incoming data'!E64&lt;&gt;"",'Incoming data'!E64,"")</f>
      </c>
      <c r="G66" s="2">
        <f>IF('Incoming data'!F64&lt;&gt;"",'Incoming data'!F64,"")</f>
      </c>
      <c r="H66" s="2">
        <f>IF('Incoming data'!G64&lt;&gt;"",'Incoming data'!G64,"")</f>
      </c>
      <c r="I66" s="4">
        <f>IF('Incoming data'!H64&lt;&gt;"",'Incoming data'!H64,"")</f>
      </c>
    </row>
  </sheetData>
  <sheetProtection password="CC74" sheet="1" objects="1" scenarios="1"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166"/>
  <sheetViews>
    <sheetView tabSelected="1" workbookViewId="0" topLeftCell="A7">
      <selection activeCell="D29" sqref="D29"/>
    </sheetView>
  </sheetViews>
  <sheetFormatPr defaultColWidth="9.140625" defaultRowHeight="12.75"/>
  <cols>
    <col min="2" max="2" width="14.421875" style="0" customWidth="1"/>
    <col min="3" max="3" width="10.7109375" style="0" customWidth="1"/>
    <col min="4" max="4" width="11.00390625" style="0" customWidth="1"/>
    <col min="5" max="5" width="11.57421875" style="0" customWidth="1"/>
    <col min="6" max="6" width="11.140625" style="0" customWidth="1"/>
    <col min="7" max="7" width="11.00390625" style="0" customWidth="1"/>
    <col min="8" max="8" width="10.8515625" style="0" customWidth="1"/>
  </cols>
  <sheetData>
    <row r="2" spans="2:8" s="9" customFormat="1" ht="12.75">
      <c r="B2" s="12" t="s">
        <v>19</v>
      </c>
      <c r="C2" s="12" t="s">
        <v>16</v>
      </c>
      <c r="D2" s="12" t="s">
        <v>14</v>
      </c>
      <c r="E2" s="12" t="s">
        <v>17</v>
      </c>
      <c r="F2" s="12" t="str">
        <f>'Working data'!F3</f>
        <v>Fat %</v>
      </c>
      <c r="G2" s="12" t="str">
        <f>'Working data'!G3</f>
        <v>Prot %</v>
      </c>
      <c r="H2" s="12" t="s">
        <v>18</v>
      </c>
    </row>
    <row r="3" spans="2:8" ht="12.75">
      <c r="B3" s="33">
        <f>'Working data'!B4</f>
        <v>39954</v>
      </c>
      <c r="C3" s="34">
        <f>'Working data'!C4</f>
        <v>268</v>
      </c>
      <c r="D3" s="34">
        <f>'Working data'!D4</f>
        <v>181</v>
      </c>
      <c r="E3" s="35">
        <f>'Working data'!E4</f>
        <v>30.88</v>
      </c>
      <c r="F3" s="36">
        <f>'Working data'!F4</f>
        <v>2.99</v>
      </c>
      <c r="G3" s="36">
        <f>'Working data'!G4</f>
        <v>3.17</v>
      </c>
      <c r="H3" s="37">
        <f>IF(E3&lt;&gt;"",E3*C3,"")</f>
        <v>8275.84</v>
      </c>
    </row>
    <row r="4" spans="2:8" ht="12.75">
      <c r="B4" s="33">
        <f>'Working data'!B5</f>
        <v>39917</v>
      </c>
      <c r="C4" s="34">
        <f>'Working data'!C5</f>
        <v>245</v>
      </c>
      <c r="D4" s="34">
        <f>'Working data'!D5</f>
        <v>186</v>
      </c>
      <c r="E4" s="35">
        <f>'Working data'!E5</f>
        <v>32.98</v>
      </c>
      <c r="F4" s="36">
        <f>'Working data'!F5</f>
        <v>3.3</v>
      </c>
      <c r="G4" s="36">
        <f>'Working data'!G5</f>
        <v>3.18</v>
      </c>
      <c r="H4" s="37">
        <f aca="true" t="shared" si="0" ref="H4:H47">IF(E4&lt;&gt;"",E4*C4,"")</f>
        <v>8080.099999999999</v>
      </c>
    </row>
    <row r="5" spans="2:8" ht="12.75">
      <c r="B5" s="33">
        <f>'Working data'!B6</f>
        <v>39883</v>
      </c>
      <c r="C5" s="34">
        <f>'Working data'!C6</f>
        <v>238</v>
      </c>
      <c r="D5" s="34">
        <f>'Working data'!D6</f>
        <v>191</v>
      </c>
      <c r="E5" s="35">
        <f>'Working data'!E6</f>
        <v>29.01</v>
      </c>
      <c r="F5" s="36">
        <f>'Working data'!F6</f>
        <v>3.72</v>
      </c>
      <c r="G5" s="36">
        <f>'Working data'!G6</f>
        <v>3.36</v>
      </c>
      <c r="H5" s="37">
        <f t="shared" si="0"/>
        <v>6904.38</v>
      </c>
    </row>
    <row r="6" spans="2:8" ht="12.75">
      <c r="B6" s="33">
        <f>'Working data'!B7</f>
        <v>39854</v>
      </c>
      <c r="C6" s="34">
        <f>'Working data'!C7</f>
        <v>221</v>
      </c>
      <c r="D6" s="34">
        <f>'Working data'!D7</f>
        <v>197</v>
      </c>
      <c r="E6" s="35">
        <f>'Working data'!E7</f>
        <v>28.66</v>
      </c>
      <c r="F6" s="36">
        <f>'Working data'!F7</f>
        <v>4.22</v>
      </c>
      <c r="G6" s="36">
        <f>'Working data'!G7</f>
        <v>3.31</v>
      </c>
      <c r="H6" s="37">
        <f t="shared" si="0"/>
        <v>6333.86</v>
      </c>
    </row>
    <row r="7" spans="2:8" ht="12.75">
      <c r="B7" s="33">
        <f>'Working data'!B8</f>
        <v>39833</v>
      </c>
      <c r="C7" s="34">
        <f>'Working data'!C8</f>
        <v>219</v>
      </c>
      <c r="D7" s="34">
        <f>'Working data'!D8</f>
        <v>197</v>
      </c>
      <c r="E7" s="35">
        <f>'Working data'!E8</f>
        <v>30.02</v>
      </c>
      <c r="F7" s="36">
        <f>'Working data'!F8</f>
        <v>3.59</v>
      </c>
      <c r="G7" s="36">
        <f>'Working data'!G8</f>
        <v>3.38</v>
      </c>
      <c r="H7" s="37">
        <f t="shared" si="0"/>
        <v>6574.38</v>
      </c>
    </row>
    <row r="8" spans="2:8" ht="12.75">
      <c r="B8" s="33">
        <f>'Working data'!B9</f>
        <v>39791</v>
      </c>
      <c r="C8" s="34">
        <f>'Working data'!C9</f>
        <v>220</v>
      </c>
      <c r="D8" s="34">
        <f>'Working data'!D9</f>
        <v>212</v>
      </c>
      <c r="E8" s="35">
        <f>'Working data'!E9</f>
        <v>27.74</v>
      </c>
      <c r="F8" s="36">
        <f>'Working data'!F9</f>
        <v>4.15</v>
      </c>
      <c r="G8" s="36">
        <f>'Working data'!G9</f>
        <v>3.27</v>
      </c>
      <c r="H8" s="37">
        <f t="shared" si="0"/>
        <v>6102.799999999999</v>
      </c>
    </row>
    <row r="9" spans="2:8" ht="12.75">
      <c r="B9" s="33">
        <f>'Working data'!B10</f>
        <v>39766</v>
      </c>
      <c r="C9" s="34">
        <f>'Working data'!C10</f>
        <v>221</v>
      </c>
      <c r="D9" s="34">
        <f>'Working data'!D10</f>
        <v>215</v>
      </c>
      <c r="E9" s="35">
        <f>'Working data'!E10</f>
        <v>28.32</v>
      </c>
      <c r="F9" s="36">
        <f>'Working data'!F10</f>
        <v>3.44</v>
      </c>
      <c r="G9" s="36">
        <f>'Working data'!G10</f>
        <v>3.33</v>
      </c>
      <c r="H9" s="37">
        <f t="shared" si="0"/>
        <v>6258.72</v>
      </c>
    </row>
    <row r="10" spans="2:8" ht="12.75">
      <c r="B10" s="33">
        <f>'Working data'!B11</f>
        <v>39738</v>
      </c>
      <c r="C10" s="34">
        <f>'Working data'!C11</f>
        <v>231</v>
      </c>
      <c r="D10" s="34">
        <f>'Working data'!D11</f>
        <v>226</v>
      </c>
      <c r="E10" s="35">
        <f>'Working data'!E11</f>
        <v>31.82</v>
      </c>
      <c r="F10" s="36">
        <f>'Working data'!F11</f>
        <v>3.7</v>
      </c>
      <c r="G10" s="36">
        <f>'Working data'!G11</f>
        <v>3.36</v>
      </c>
      <c r="H10" s="37">
        <f t="shared" si="0"/>
        <v>7350.42</v>
      </c>
    </row>
    <row r="11" spans="2:8" ht="12.75">
      <c r="B11" s="33">
        <f>'Working data'!B12</f>
        <v>39707</v>
      </c>
      <c r="C11" s="34">
        <f>'Working data'!C12</f>
        <v>255</v>
      </c>
      <c r="D11" s="34">
        <f>'Working data'!D12</f>
        <v>227</v>
      </c>
      <c r="E11" s="35">
        <f>'Working data'!E12</f>
        <v>27.92</v>
      </c>
      <c r="F11" s="36">
        <f>'Working data'!F12</f>
        <v>3.53</v>
      </c>
      <c r="G11" s="36">
        <f>'Working data'!G12</f>
        <v>3.32</v>
      </c>
      <c r="H11" s="37">
        <f t="shared" si="0"/>
        <v>7119.6</v>
      </c>
    </row>
    <row r="12" spans="2:8" ht="12.75">
      <c r="B12" s="33">
        <f>'Working data'!B13</f>
        <v>39675</v>
      </c>
      <c r="C12" s="34">
        <f>'Working data'!C13</f>
        <v>252</v>
      </c>
      <c r="D12" s="34">
        <f>'Working data'!D13</f>
        <v>231</v>
      </c>
      <c r="E12" s="35">
        <f>'Working data'!E13</f>
        <v>34.17</v>
      </c>
      <c r="F12" s="36">
        <f>'Working data'!F13</f>
        <v>3.59</v>
      </c>
      <c r="G12" s="36">
        <f>'Working data'!G13</f>
        <v>3.08</v>
      </c>
      <c r="H12" s="37">
        <f t="shared" si="0"/>
        <v>8610.84</v>
      </c>
    </row>
    <row r="13" spans="2:8" ht="12.75">
      <c r="B13" s="33">
        <f>'Working data'!B14</f>
        <v>39646</v>
      </c>
      <c r="C13" s="34">
        <f>'Working data'!C14</f>
        <v>243</v>
      </c>
      <c r="D13" s="34">
        <f>'Working data'!D14</f>
        <v>222</v>
      </c>
      <c r="E13" s="35">
        <f>'Working data'!E14</f>
        <v>28.35</v>
      </c>
      <c r="F13" s="36">
        <f>'Working data'!F14</f>
        <v>3.41</v>
      </c>
      <c r="G13" s="36">
        <f>'Working data'!G14</f>
        <v>3.08</v>
      </c>
      <c r="H13" s="37">
        <f t="shared" si="0"/>
        <v>6889.05</v>
      </c>
    </row>
    <row r="14" spans="2:8" ht="12.75">
      <c r="B14" s="33">
        <f>'Working data'!B15</f>
        <v>39619</v>
      </c>
      <c r="C14" s="34">
        <f>'Working data'!C15</f>
        <v>249</v>
      </c>
      <c r="D14" s="34">
        <f>'Working data'!D15</f>
        <v>214</v>
      </c>
      <c r="E14" s="35">
        <f>'Working data'!E15</f>
        <v>29.44</v>
      </c>
      <c r="F14" s="36">
        <f>'Working data'!F15</f>
        <v>3.83</v>
      </c>
      <c r="G14" s="36">
        <f>'Working data'!G15</f>
        <v>3.07</v>
      </c>
      <c r="H14" s="37">
        <f t="shared" si="0"/>
        <v>7330.56</v>
      </c>
    </row>
    <row r="15" spans="2:8" ht="12.75">
      <c r="B15" s="33">
        <f>'Working data'!B16</f>
        <v>39583</v>
      </c>
      <c r="C15" s="34">
        <f>'Working data'!C16</f>
        <v>236</v>
      </c>
      <c r="D15" s="34">
        <f>'Working data'!D16</f>
        <v>211</v>
      </c>
      <c r="E15" s="35">
        <f>'Working data'!E16</f>
        <v>29.71</v>
      </c>
      <c r="F15" s="36">
        <f>'Working data'!F16</f>
        <v>3.25</v>
      </c>
      <c r="G15" s="36">
        <f>'Working data'!G16</f>
        <v>3.11</v>
      </c>
      <c r="H15" s="37">
        <f t="shared" si="0"/>
        <v>7011.56</v>
      </c>
    </row>
    <row r="16" spans="2:8" ht="12.75">
      <c r="B16" s="33">
        <f>'Working data'!B17</f>
        <v>39552</v>
      </c>
      <c r="C16" s="34">
        <f>'Working data'!C17</f>
        <v>239</v>
      </c>
      <c r="D16" s="34">
        <f>'Working data'!D17</f>
        <v>195</v>
      </c>
      <c r="E16" s="35">
        <f>'Working data'!E17</f>
        <v>31.44</v>
      </c>
      <c r="F16" s="36">
        <f>'Working data'!F17</f>
        <v>4.27</v>
      </c>
      <c r="G16" s="36">
        <f>'Working data'!G17</f>
        <v>3.13</v>
      </c>
      <c r="H16" s="37">
        <f t="shared" si="0"/>
        <v>7514.16</v>
      </c>
    </row>
    <row r="17" spans="2:8" ht="12.75">
      <c r="B17" s="33">
        <f>'Working data'!B18</f>
        <v>39521</v>
      </c>
      <c r="C17" s="34">
        <f>'Working data'!C18</f>
        <v>237</v>
      </c>
      <c r="D17" s="34">
        <f>'Working data'!D18</f>
        <v>190</v>
      </c>
      <c r="E17" s="35">
        <f>'Working data'!E18</f>
        <v>29.71</v>
      </c>
      <c r="F17" s="36">
        <f>'Working data'!F18</f>
        <v>3.66</v>
      </c>
      <c r="G17" s="36">
        <f>'Working data'!G18</f>
        <v>3.18</v>
      </c>
      <c r="H17" s="37">
        <f t="shared" si="0"/>
        <v>7041.27</v>
      </c>
    </row>
    <row r="18" spans="2:8" ht="12.75">
      <c r="B18" s="33">
        <f>'Working data'!B19</f>
        <v>39496</v>
      </c>
      <c r="C18" s="34">
        <f>'Working data'!C19</f>
        <v>233</v>
      </c>
      <c r="D18" s="34">
        <f>'Working data'!D19</f>
        <v>201</v>
      </c>
      <c r="E18" s="35">
        <f>'Working data'!E19</f>
        <v>28.97</v>
      </c>
      <c r="F18" s="36">
        <f>'Working data'!F19</f>
        <v>3.49</v>
      </c>
      <c r="G18" s="36">
        <f>'Working data'!G19</f>
        <v>3.16</v>
      </c>
      <c r="H18" s="37">
        <f t="shared" si="0"/>
        <v>6750.009999999999</v>
      </c>
    </row>
    <row r="19" spans="2:8" ht="12.75">
      <c r="B19" s="33">
        <f>'Working data'!B20</f>
        <v>39468</v>
      </c>
      <c r="C19" s="34">
        <f>'Working data'!C20</f>
        <v>223</v>
      </c>
      <c r="D19" s="34">
        <f>'Working data'!D20</f>
        <v>196</v>
      </c>
      <c r="E19" s="35">
        <f>'Working data'!E20</f>
        <v>29.7</v>
      </c>
      <c r="F19" s="36">
        <f>'Working data'!F20</f>
        <v>3.8</v>
      </c>
      <c r="G19" s="36">
        <f>'Working data'!G20</f>
        <v>3.2</v>
      </c>
      <c r="H19" s="37">
        <f t="shared" si="0"/>
        <v>6623.099999999999</v>
      </c>
    </row>
    <row r="20" spans="2:8" ht="12.75">
      <c r="B20" s="33">
        <f>'Working data'!B21</f>
      </c>
      <c r="C20" s="34">
        <f>'Working data'!C21</f>
      </c>
      <c r="D20" s="34">
        <f>'Working data'!D21</f>
      </c>
      <c r="E20" s="35">
        <f>'Working data'!E21</f>
      </c>
      <c r="F20" s="36">
        <f>'Working data'!F21</f>
      </c>
      <c r="G20" s="36">
        <f>'Working data'!G21</f>
      </c>
      <c r="H20" s="37">
        <f t="shared" si="0"/>
      </c>
    </row>
    <row r="21" spans="2:8" ht="12.75">
      <c r="B21" s="33">
        <f>'Working data'!B22</f>
      </c>
      <c r="C21" s="34">
        <f>'Working data'!C22</f>
      </c>
      <c r="D21" s="34">
        <f>'Working data'!D22</f>
      </c>
      <c r="E21" s="35">
        <f>'Working data'!E22</f>
      </c>
      <c r="F21" s="36">
        <f>'Working data'!F22</f>
      </c>
      <c r="G21" s="36">
        <f>'Working data'!G22</f>
      </c>
      <c r="H21" s="37">
        <f t="shared" si="0"/>
      </c>
    </row>
    <row r="22" spans="2:8" ht="12.75">
      <c r="B22" s="33">
        <f>'Working data'!B23</f>
      </c>
      <c r="C22" s="34">
        <f>'Working data'!C23</f>
      </c>
      <c r="D22" s="34">
        <f>'Working data'!D23</f>
      </c>
      <c r="E22" s="35">
        <f>'Working data'!E23</f>
      </c>
      <c r="F22" s="36">
        <f>'Working data'!F23</f>
      </c>
      <c r="G22" s="36">
        <f>'Working data'!G23</f>
      </c>
      <c r="H22" s="37">
        <f t="shared" si="0"/>
      </c>
    </row>
    <row r="23" spans="2:8" ht="12.75">
      <c r="B23" s="33">
        <f>'Working data'!B24</f>
      </c>
      <c r="C23" s="34">
        <f>'Working data'!C24</f>
      </c>
      <c r="D23" s="34">
        <f>'Working data'!D24</f>
      </c>
      <c r="E23" s="35">
        <f>'Working data'!E24</f>
      </c>
      <c r="F23" s="36">
        <f>'Working data'!F24</f>
      </c>
      <c r="G23" s="36">
        <f>'Working data'!G24</f>
      </c>
      <c r="H23" s="37">
        <f t="shared" si="0"/>
      </c>
    </row>
    <row r="24" spans="2:8" ht="12.75">
      <c r="B24" s="33">
        <f>'Working data'!B25</f>
      </c>
      <c r="C24" s="34">
        <f>'Working data'!C25</f>
      </c>
      <c r="D24" s="34">
        <f>'Working data'!D25</f>
      </c>
      <c r="E24" s="35">
        <f>'Working data'!E25</f>
      </c>
      <c r="F24" s="36">
        <f>'Working data'!F25</f>
      </c>
      <c r="G24" s="36">
        <f>'Working data'!G25</f>
      </c>
      <c r="H24" s="37">
        <f t="shared" si="0"/>
      </c>
    </row>
    <row r="25" spans="2:8" ht="12.75">
      <c r="B25" s="33">
        <f>'Working data'!B26</f>
      </c>
      <c r="C25" s="34">
        <f>'Working data'!C26</f>
      </c>
      <c r="D25" s="34">
        <f>'Working data'!D26</f>
      </c>
      <c r="E25" s="35">
        <f>'Working data'!E26</f>
      </c>
      <c r="F25" s="36">
        <f>'Working data'!F26</f>
      </c>
      <c r="G25" s="36">
        <f>'Working data'!G26</f>
      </c>
      <c r="H25" s="37">
        <f t="shared" si="0"/>
      </c>
    </row>
    <row r="26" spans="2:8" ht="12.75">
      <c r="B26" s="38">
        <f>'Working data'!B27</f>
      </c>
      <c r="C26" s="39">
        <f>'Working data'!C27</f>
      </c>
      <c r="D26" s="39">
        <f>'Working data'!D27</f>
      </c>
      <c r="E26" s="40">
        <f>'Working data'!E27</f>
      </c>
      <c r="F26" s="41">
        <f>'Working data'!F27</f>
      </c>
      <c r="G26" s="41">
        <f>'Working data'!G27</f>
      </c>
      <c r="H26" s="42">
        <f t="shared" si="0"/>
      </c>
    </row>
    <row r="27" spans="2:8" ht="12.75">
      <c r="B27" s="1">
        <f>'Working data'!B28</f>
      </c>
      <c r="C27" s="4">
        <f>'Working data'!C28</f>
      </c>
      <c r="D27" s="4">
        <f>'Working data'!D28</f>
      </c>
      <c r="E27" s="3">
        <f>'Working data'!E28</f>
      </c>
      <c r="F27" s="2">
        <f>'Working data'!F28</f>
      </c>
      <c r="G27" s="2">
        <f>'Working data'!G28</f>
      </c>
      <c r="H27" s="10">
        <f t="shared" si="0"/>
      </c>
    </row>
    <row r="28" spans="2:8" ht="12.75">
      <c r="B28" s="1">
        <f>'Working data'!B29</f>
      </c>
      <c r="C28" s="4">
        <f>'Working data'!C29</f>
      </c>
      <c r="D28" s="4">
        <f>'Working data'!D29</f>
      </c>
      <c r="E28" s="3">
        <f>'Working data'!E29</f>
      </c>
      <c r="F28" s="2">
        <f>'Working data'!F29</f>
      </c>
      <c r="G28" s="2">
        <f>'Working data'!G29</f>
      </c>
      <c r="H28" s="10">
        <f t="shared" si="0"/>
      </c>
    </row>
    <row r="29" spans="2:8" ht="12.75">
      <c r="B29" s="13" t="s">
        <v>20</v>
      </c>
      <c r="C29" s="14"/>
      <c r="D29" s="15">
        <f>B3</f>
        <v>39954</v>
      </c>
      <c r="E29" s="16" t="s">
        <v>21</v>
      </c>
      <c r="F29" s="15">
        <f>B14</f>
        <v>39619</v>
      </c>
      <c r="G29" s="17">
        <f>AVERAGE(D3:D14)</f>
        <v>208.25</v>
      </c>
      <c r="H29" s="17" t="s">
        <v>25</v>
      </c>
    </row>
    <row r="30" spans="2:8" ht="12.75">
      <c r="B30" s="18" t="s">
        <v>22</v>
      </c>
      <c r="C30" s="19"/>
      <c r="D30" s="28">
        <v>56</v>
      </c>
      <c r="E30" s="20" t="s">
        <v>23</v>
      </c>
      <c r="F30" s="21">
        <f>'Working data'!F31</f>
      </c>
      <c r="G30" s="21">
        <f>'Working data'!G31</f>
      </c>
      <c r="H30" s="22"/>
    </row>
    <row r="31" spans="2:8" ht="12.75">
      <c r="B31" s="23" t="s">
        <v>24</v>
      </c>
      <c r="C31" s="24"/>
      <c r="D31" s="24"/>
      <c r="E31" s="25"/>
      <c r="F31" s="26"/>
      <c r="G31" s="29">
        <f>(2*AVERAGE(D3:D14))+D30</f>
        <v>472.5</v>
      </c>
      <c r="H31" s="27" t="s">
        <v>25</v>
      </c>
    </row>
    <row r="32" spans="2:8" ht="12.75">
      <c r="B32" s="1">
        <f>'Working data'!B33</f>
      </c>
      <c r="C32" s="4">
        <f>'Working data'!C33</f>
      </c>
      <c r="D32" s="4">
        <f>'Working data'!D33</f>
      </c>
      <c r="E32" s="3">
        <f>'Working data'!E33</f>
      </c>
      <c r="F32" s="2">
        <f>'Working data'!F33</f>
      </c>
      <c r="G32" s="2">
        <f>'Working data'!G33</f>
      </c>
      <c r="H32" s="10">
        <f t="shared" si="0"/>
      </c>
    </row>
    <row r="33" spans="2:8" ht="12.75">
      <c r="B33" s="1">
        <f>'Working data'!B34</f>
      </c>
      <c r="C33" s="4">
        <f>'Working data'!C34</f>
      </c>
      <c r="D33" s="4">
        <f>'Working data'!D34</f>
      </c>
      <c r="E33" s="3">
        <f>'Working data'!E34</f>
      </c>
      <c r="F33" s="2">
        <f>'Working data'!F34</f>
      </c>
      <c r="G33" s="2">
        <f>'Working data'!G34</f>
      </c>
      <c r="H33" s="10">
        <f t="shared" si="0"/>
      </c>
    </row>
    <row r="34" spans="2:8" ht="12.75">
      <c r="B34" s="13" t="s">
        <v>26</v>
      </c>
      <c r="C34" s="14"/>
      <c r="D34" s="30">
        <f>F3</f>
        <v>2.99</v>
      </c>
      <c r="E34" s="3">
        <f>'Working data'!E35</f>
      </c>
      <c r="F34" s="2">
        <f>'Working data'!F35</f>
      </c>
      <c r="G34" s="2">
        <f>'Working data'!G35</f>
      </c>
      <c r="H34" s="10">
        <f t="shared" si="0"/>
      </c>
    </row>
    <row r="35" spans="2:8" ht="12.75">
      <c r="B35" s="18" t="s">
        <v>27</v>
      </c>
      <c r="C35" s="19"/>
      <c r="D35" s="31">
        <f>F4</f>
        <v>3.3</v>
      </c>
      <c r="E35" s="3">
        <f>'Working data'!E36</f>
      </c>
      <c r="F35" s="2">
        <f>'Working data'!F36</f>
      </c>
      <c r="G35" s="2">
        <f>'Working data'!G36</f>
      </c>
      <c r="H35" s="10">
        <f t="shared" si="0"/>
      </c>
    </row>
    <row r="36" spans="2:8" ht="12.75">
      <c r="B36" s="18" t="s">
        <v>28</v>
      </c>
      <c r="C36" s="19"/>
      <c r="D36" s="31">
        <f>(D34+D35)/2</f>
        <v>3.145</v>
      </c>
      <c r="E36" s="3">
        <f>'Working data'!E37</f>
      </c>
      <c r="F36" s="2">
        <f>'Working data'!F37</f>
      </c>
      <c r="G36" s="2">
        <f>'Working data'!G37</f>
      </c>
      <c r="H36" s="10">
        <f t="shared" si="0"/>
      </c>
    </row>
    <row r="37" spans="2:8" ht="12.75">
      <c r="B37" s="23" t="s">
        <v>29</v>
      </c>
      <c r="C37" s="24">
        <f>'Working data'!C38</f>
      </c>
      <c r="D37" s="32">
        <f>D36/D34</f>
        <v>1.051839464882943</v>
      </c>
      <c r="E37" s="3">
        <f>'Working data'!E38</f>
      </c>
      <c r="F37" s="2">
        <f>'Working data'!F38</f>
      </c>
      <c r="G37" s="2">
        <f>'Working data'!G38</f>
      </c>
      <c r="H37" s="10">
        <f t="shared" si="0"/>
      </c>
    </row>
    <row r="38" spans="2:8" ht="12.75">
      <c r="B38" s="1">
        <f>'Working data'!B39</f>
      </c>
      <c r="C38" s="4">
        <f>'Working data'!C39</f>
      </c>
      <c r="D38" s="11">
        <f>'Working data'!D39</f>
      </c>
      <c r="E38" s="3">
        <f>'Working data'!E39</f>
      </c>
      <c r="F38" s="2">
        <f>'Working data'!F39</f>
      </c>
      <c r="G38" s="2">
        <f>'Working data'!G39</f>
      </c>
      <c r="H38" s="10">
        <f t="shared" si="0"/>
      </c>
    </row>
    <row r="39" spans="2:8" ht="12.75">
      <c r="B39" s="1">
        <f>'Working data'!B40</f>
      </c>
      <c r="C39" s="4">
        <f>'Working data'!C40</f>
      </c>
      <c r="D39" s="4">
        <f>'Working data'!D40</f>
      </c>
      <c r="E39" s="3">
        <f>'Working data'!E40</f>
      </c>
      <c r="F39" s="2">
        <f>'Working data'!F40</f>
      </c>
      <c r="G39" s="2">
        <f>'Working data'!G40</f>
      </c>
      <c r="H39" s="10">
        <f t="shared" si="0"/>
      </c>
    </row>
    <row r="40" spans="2:8" ht="12.75">
      <c r="B40" s="1">
        <f>'Working data'!B41</f>
      </c>
      <c r="C40" s="4">
        <f>'Working data'!C41</f>
      </c>
      <c r="D40" s="4">
        <f>'Working data'!D41</f>
      </c>
      <c r="E40" s="3">
        <f>'Working data'!E41</f>
      </c>
      <c r="F40" s="2">
        <f>'Working data'!F41</f>
      </c>
      <c r="G40" s="2">
        <f>'Working data'!G41</f>
      </c>
      <c r="H40" s="10">
        <f t="shared" si="0"/>
      </c>
    </row>
    <row r="41" spans="2:8" ht="12.75">
      <c r="B41" s="1">
        <f>'Working data'!B42</f>
      </c>
      <c r="C41" s="4">
        <f>'Working data'!C42</f>
      </c>
      <c r="D41" s="4">
        <f>'Working data'!D42</f>
      </c>
      <c r="E41" s="3">
        <f>'Working data'!E42</f>
      </c>
      <c r="F41" s="2">
        <f>'Working data'!F42</f>
      </c>
      <c r="G41" s="2">
        <f>'Working data'!G42</f>
      </c>
      <c r="H41" s="10">
        <f t="shared" si="0"/>
      </c>
    </row>
    <row r="42" spans="2:8" ht="12.75">
      <c r="B42" s="1">
        <f>'Working data'!B43</f>
      </c>
      <c r="C42" s="4">
        <f>'Working data'!C43</f>
      </c>
      <c r="D42" s="4">
        <f>'Working data'!D43</f>
      </c>
      <c r="E42" s="3">
        <f>'Working data'!E43</f>
      </c>
      <c r="F42" s="2">
        <f>'Working data'!F43</f>
      </c>
      <c r="G42" s="2">
        <f>'Working data'!G43</f>
      </c>
      <c r="H42" s="10">
        <f t="shared" si="0"/>
      </c>
    </row>
    <row r="43" spans="2:8" ht="12.75">
      <c r="B43" s="1">
        <f>'Working data'!B44</f>
      </c>
      <c r="C43" s="4">
        <f>'Working data'!C44</f>
      </c>
      <c r="D43" s="4">
        <f>'Working data'!D44</f>
      </c>
      <c r="E43" s="3">
        <f>'Working data'!E44</f>
      </c>
      <c r="F43" s="2">
        <f>'Working data'!F44</f>
      </c>
      <c r="G43" s="2">
        <f>'Working data'!G44</f>
      </c>
      <c r="H43" s="10">
        <f t="shared" si="0"/>
      </c>
    </row>
    <row r="44" spans="2:8" ht="12.75">
      <c r="B44" s="1">
        <f>'Working data'!B45</f>
      </c>
      <c r="C44" s="4">
        <f>'Working data'!C45</f>
      </c>
      <c r="D44" s="4">
        <f>'Working data'!D45</f>
      </c>
      <c r="E44" s="3">
        <f>'Working data'!E45</f>
      </c>
      <c r="F44" s="2">
        <f>'Working data'!F45</f>
      </c>
      <c r="G44" s="2">
        <f>'Working data'!G45</f>
      </c>
      <c r="H44" s="10">
        <f t="shared" si="0"/>
      </c>
    </row>
    <row r="45" spans="2:8" ht="12.75">
      <c r="B45" s="1">
        <f>'Working data'!B46</f>
      </c>
      <c r="C45" s="4">
        <f>'Working data'!C46</f>
      </c>
      <c r="D45" s="4">
        <f>'Working data'!D46</f>
      </c>
      <c r="E45" s="3">
        <f>'Working data'!E46</f>
      </c>
      <c r="F45" s="2">
        <f>'Working data'!F46</f>
      </c>
      <c r="G45" s="2">
        <f>'Working data'!G46</f>
      </c>
      <c r="H45" s="10">
        <f t="shared" si="0"/>
      </c>
    </row>
    <row r="46" spans="2:8" ht="12.75">
      <c r="B46" s="1">
        <f>'Working data'!B47</f>
      </c>
      <c r="C46" s="4">
        <f>'Working data'!C47</f>
      </c>
      <c r="D46" s="4">
        <f>'Working data'!D47</f>
      </c>
      <c r="E46" s="3">
        <f>'Working data'!E47</f>
      </c>
      <c r="F46" s="2">
        <f>'Working data'!F47</f>
      </c>
      <c r="G46" s="2">
        <f>'Working data'!G47</f>
      </c>
      <c r="H46" s="10">
        <f t="shared" si="0"/>
      </c>
    </row>
    <row r="47" spans="2:8" ht="12.75">
      <c r="B47" s="1">
        <f>'Working data'!B48</f>
      </c>
      <c r="C47" s="4">
        <f>'Working data'!C48</f>
      </c>
      <c r="D47" s="4">
        <f>'Working data'!D48</f>
      </c>
      <c r="E47" s="3">
        <f>'Working data'!E48</f>
      </c>
      <c r="F47" s="2">
        <f>'Working data'!F48</f>
      </c>
      <c r="G47" s="2">
        <f>'Working data'!G48</f>
      </c>
      <c r="H47" s="10">
        <f t="shared" si="0"/>
      </c>
    </row>
    <row r="48" spans="2:8" ht="12.75">
      <c r="B48" s="1">
        <f>'Working data'!B49</f>
      </c>
      <c r="C48" s="4">
        <f>'Working data'!C49</f>
      </c>
      <c r="D48" s="4">
        <f>'Working data'!D49</f>
      </c>
      <c r="E48" s="3">
        <f>'Working data'!E49</f>
      </c>
      <c r="F48" s="2">
        <f>'Working data'!F49</f>
      </c>
      <c r="G48" s="2">
        <f>'Working data'!G49</f>
      </c>
      <c r="H48" s="1"/>
    </row>
    <row r="49" spans="2:7" ht="12.75">
      <c r="B49" s="1">
        <f>'Working data'!B50</f>
      </c>
      <c r="C49" s="4"/>
      <c r="D49" s="4"/>
      <c r="E49" s="3"/>
      <c r="F49" s="2"/>
      <c r="G49" s="2"/>
    </row>
    <row r="50" spans="2:7" ht="12.75">
      <c r="B50" s="1">
        <f>'Working data'!B51</f>
      </c>
      <c r="C50" s="4"/>
      <c r="D50" s="4"/>
      <c r="E50" s="3"/>
      <c r="F50" s="2"/>
      <c r="G50" s="2"/>
    </row>
    <row r="51" spans="2:7" ht="12.75">
      <c r="B51" s="1">
        <f>'Working data'!B52</f>
      </c>
      <c r="C51" s="4"/>
      <c r="D51" s="4"/>
      <c r="E51" s="3"/>
      <c r="F51" s="2"/>
      <c r="G51" s="2"/>
    </row>
    <row r="52" spans="2:7" ht="12.75">
      <c r="B52" s="1">
        <f>'Working data'!B53</f>
      </c>
      <c r="C52" s="4"/>
      <c r="D52" s="4"/>
      <c r="E52" s="3"/>
      <c r="F52" s="2"/>
      <c r="G52" s="2"/>
    </row>
    <row r="53" spans="2:7" ht="12.75">
      <c r="B53" s="1">
        <f>'Working data'!B54</f>
      </c>
      <c r="C53" s="4"/>
      <c r="D53" s="4"/>
      <c r="E53" s="3"/>
      <c r="F53" s="2"/>
      <c r="G53" s="2"/>
    </row>
    <row r="54" spans="2:7" ht="12.75">
      <c r="B54" s="1">
        <f>'Working data'!B55</f>
      </c>
      <c r="C54" s="4"/>
      <c r="D54" s="4"/>
      <c r="E54" s="3"/>
      <c r="F54" s="2"/>
      <c r="G54" s="2"/>
    </row>
    <row r="55" spans="2:7" ht="12.75">
      <c r="B55" s="1">
        <f>'Working data'!B56</f>
      </c>
      <c r="C55" s="4"/>
      <c r="D55" s="4"/>
      <c r="E55" s="3"/>
      <c r="F55" s="2"/>
      <c r="G55" s="2"/>
    </row>
    <row r="56" spans="2:7" ht="12.75">
      <c r="B56" s="1">
        <f>'Working data'!B57</f>
      </c>
      <c r="C56" s="4"/>
      <c r="D56" s="4"/>
      <c r="E56" s="3"/>
      <c r="F56" s="2"/>
      <c r="G56" s="2"/>
    </row>
    <row r="57" spans="2:7" ht="12.75">
      <c r="B57" s="1">
        <f>'Working data'!B58</f>
      </c>
      <c r="C57" s="4"/>
      <c r="D57" s="4"/>
      <c r="E57" s="3"/>
      <c r="F57" s="2"/>
      <c r="G57" s="2"/>
    </row>
    <row r="58" spans="2:5" ht="12.75">
      <c r="B58" s="1">
        <f>'Working data'!B59</f>
      </c>
      <c r="C58" s="4"/>
      <c r="D58" s="4"/>
      <c r="E58" s="3"/>
    </row>
    <row r="59" spans="2:5" ht="12.75">
      <c r="B59" s="1">
        <f>'Working data'!B60</f>
      </c>
      <c r="C59" s="4"/>
      <c r="D59" s="4"/>
      <c r="E59" s="3"/>
    </row>
    <row r="60" spans="2:5" ht="12.75">
      <c r="B60" s="1">
        <f>'Working data'!B61</f>
      </c>
      <c r="C60" s="4"/>
      <c r="D60" s="4"/>
      <c r="E60" s="3"/>
    </row>
    <row r="61" ht="12.75">
      <c r="B61" s="1">
        <f>'Working data'!B62</f>
      </c>
    </row>
    <row r="62" ht="12.75">
      <c r="B62" s="1">
        <f>'Working data'!B63</f>
      </c>
    </row>
    <row r="63" ht="12.75">
      <c r="B63" s="1">
        <f>'Working data'!B64</f>
      </c>
    </row>
    <row r="64" ht="12.75">
      <c r="B64" s="1">
        <f>'Working data'!B65</f>
      </c>
    </row>
    <row r="65" ht="12.75">
      <c r="B65" s="1">
        <f>'Working data'!B66</f>
      </c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</sheetData>
  <sheetProtection password="CC74" sheet="1" objects="1" scenarios="1"/>
  <protectedRanges>
    <protectedRange sqref="D30" name="dry_period"/>
  </protectedRange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26" sqref="L2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Tom Chamberlain</dc:creator>
  <cp:keywords/>
  <dc:description/>
  <cp:lastModifiedBy> Tom Chamberlain</cp:lastModifiedBy>
  <dcterms:created xsi:type="dcterms:W3CDTF">2009-06-11T06:07:41Z</dcterms:created>
  <dcterms:modified xsi:type="dcterms:W3CDTF">2009-08-16T15:09:27Z</dcterms:modified>
  <cp:category/>
  <cp:version/>
  <cp:contentType/>
  <cp:contentStatus/>
</cp:coreProperties>
</file>